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ocuments\카카오톡 받은 파일\"/>
    </mc:Choice>
  </mc:AlternateContent>
  <xr:revisionPtr revIDLastSave="0" documentId="13_ncr:1_{8D67EB44-261F-4CA9-9D73-E4472351C1DE}" xr6:coauthVersionLast="47" xr6:coauthVersionMax="47" xr10:uidLastSave="{00000000-0000-0000-0000-000000000000}"/>
  <bookViews>
    <workbookView xWindow="345" yWindow="1770" windowWidth="26385" windowHeight="13170" xr2:uid="{A4F8DE9C-3A1B-4A8F-AFE2-5CD56685D4D1}"/>
  </bookViews>
  <sheets>
    <sheet name="Sheet1" sheetId="1" r:id="rId1"/>
  </sheets>
  <definedNames>
    <definedName name="_xlnm._FilterDatabase" localSheetId="0" hidden="1">Sheet1!$A$2:$S$46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K37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D42" i="1"/>
  <c r="E40" i="1"/>
  <c r="E44" i="1" s="1"/>
  <c r="F40" i="1"/>
  <c r="F44" i="1" s="1"/>
  <c r="G40" i="1"/>
  <c r="G44" i="1" s="1"/>
  <c r="H40" i="1"/>
  <c r="H44" i="1" s="1"/>
  <c r="I40" i="1"/>
  <c r="I44" i="1" s="1"/>
  <c r="J40" i="1"/>
  <c r="J44" i="1" s="1"/>
  <c r="K40" i="1"/>
  <c r="K44" i="1" s="1"/>
  <c r="L40" i="1"/>
  <c r="L44" i="1" s="1"/>
  <c r="M40" i="1"/>
  <c r="M44" i="1" s="1"/>
  <c r="N40" i="1"/>
  <c r="N44" i="1" s="1"/>
  <c r="O40" i="1"/>
  <c r="O44" i="1" s="1"/>
  <c r="P40" i="1"/>
  <c r="P44" i="1" s="1"/>
  <c r="Q40" i="1"/>
  <c r="Q44" i="1" s="1"/>
  <c r="R40" i="1"/>
  <c r="R44" i="1" s="1"/>
  <c r="S40" i="1"/>
  <c r="S44" i="1" s="1"/>
  <c r="D40" i="1"/>
  <c r="D44" i="1" s="1"/>
  <c r="E37" i="1"/>
  <c r="F37" i="1"/>
  <c r="G37" i="1"/>
  <c r="H37" i="1"/>
  <c r="I37" i="1"/>
  <c r="J37" i="1"/>
  <c r="L37" i="1"/>
  <c r="M37" i="1"/>
  <c r="N37" i="1"/>
  <c r="O37" i="1"/>
  <c r="P37" i="1"/>
  <c r="Q37" i="1"/>
  <c r="R37" i="1"/>
  <c r="S37" i="1"/>
  <c r="D37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29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D21" i="1"/>
  <c r="E18" i="1"/>
  <c r="E20" i="1" s="1"/>
  <c r="F18" i="1"/>
  <c r="F20" i="1" s="1"/>
  <c r="G18" i="1"/>
  <c r="G20" i="1" s="1"/>
  <c r="H18" i="1"/>
  <c r="H20" i="1" s="1"/>
  <c r="I18" i="1"/>
  <c r="I20" i="1" s="1"/>
  <c r="J18" i="1"/>
  <c r="J20" i="1" s="1"/>
  <c r="K18" i="1"/>
  <c r="K20" i="1" s="1"/>
  <c r="L18" i="1"/>
  <c r="L20" i="1" s="1"/>
  <c r="M18" i="1"/>
  <c r="M20" i="1" s="1"/>
  <c r="N18" i="1"/>
  <c r="N20" i="1" s="1"/>
  <c r="O18" i="1"/>
  <c r="O20" i="1" s="1"/>
  <c r="P18" i="1"/>
  <c r="P20" i="1" s="1"/>
  <c r="Q18" i="1"/>
  <c r="Q20" i="1" s="1"/>
  <c r="R18" i="1"/>
  <c r="R20" i="1" s="1"/>
  <c r="S18" i="1"/>
  <c r="S20" i="1" s="1"/>
  <c r="D18" i="1"/>
  <c r="D20" i="1" s="1"/>
  <c r="E13" i="1"/>
  <c r="F13" i="1"/>
  <c r="G13" i="1"/>
  <c r="H13" i="1"/>
  <c r="J13" i="1"/>
  <c r="K13" i="1"/>
  <c r="L13" i="1"/>
  <c r="M13" i="1"/>
  <c r="N13" i="1"/>
  <c r="O13" i="1"/>
  <c r="P13" i="1"/>
  <c r="Q13" i="1"/>
  <c r="R13" i="1"/>
  <c r="S13" i="1"/>
  <c r="D13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S3" i="1"/>
  <c r="E3" i="1"/>
  <c r="F3" i="1"/>
  <c r="G3" i="1"/>
  <c r="G17" i="1" s="1"/>
  <c r="H3" i="1"/>
  <c r="I3" i="1"/>
  <c r="J3" i="1"/>
  <c r="K3" i="1"/>
  <c r="K17" i="1" s="1"/>
  <c r="L3" i="1"/>
  <c r="M3" i="1"/>
  <c r="N3" i="1"/>
  <c r="O3" i="1"/>
  <c r="O17" i="1" s="1"/>
  <c r="P3" i="1"/>
  <c r="Q3" i="1"/>
  <c r="R3" i="1"/>
  <c r="D3" i="1"/>
  <c r="D17" i="1" s="1"/>
  <c r="Q17" i="1" l="1"/>
  <c r="M17" i="1"/>
  <c r="E17" i="1"/>
  <c r="L17" i="1"/>
  <c r="N17" i="1"/>
  <c r="J17" i="1"/>
  <c r="S17" i="1"/>
  <c r="R17" i="1"/>
  <c r="F17" i="1"/>
  <c r="P17" i="1"/>
  <c r="H17" i="1"/>
  <c r="S39" i="1"/>
  <c r="N39" i="1"/>
  <c r="N45" i="1" s="1"/>
  <c r="N46" i="1" s="1"/>
  <c r="M39" i="1"/>
  <c r="M45" i="1" s="1"/>
  <c r="M46" i="1" s="1"/>
  <c r="L39" i="1"/>
  <c r="O39" i="1"/>
  <c r="O45" i="1" s="1"/>
  <c r="O46" i="1" s="1"/>
  <c r="Q39" i="1"/>
  <c r="R39" i="1"/>
  <c r="P39" i="1"/>
  <c r="P45" i="1" s="1"/>
  <c r="P46" i="1" s="1"/>
  <c r="H39" i="1"/>
  <c r="F39" i="1"/>
  <c r="F45" i="1" s="1"/>
  <c r="F46" i="1" s="1"/>
  <c r="E39" i="1"/>
  <c r="I39" i="1"/>
  <c r="I17" i="1"/>
  <c r="J39" i="1"/>
  <c r="D39" i="1"/>
  <c r="D45" i="1" s="1"/>
  <c r="D46" i="1" s="1"/>
  <c r="K39" i="1"/>
  <c r="K45" i="1" s="1"/>
  <c r="K46" i="1" s="1"/>
  <c r="G39" i="1"/>
  <c r="G45" i="1" s="1"/>
  <c r="G46" i="1" s="1"/>
  <c r="Q45" i="1" l="1"/>
  <c r="Q46" i="1" s="1"/>
  <c r="L45" i="1"/>
  <c r="L46" i="1" s="1"/>
  <c r="E45" i="1"/>
  <c r="E46" i="1" s="1"/>
  <c r="R45" i="1"/>
  <c r="R46" i="1" s="1"/>
  <c r="J45" i="1"/>
  <c r="J46" i="1" s="1"/>
  <c r="S45" i="1"/>
  <c r="S46" i="1" s="1"/>
  <c r="H45" i="1"/>
  <c r="H46" i="1" s="1"/>
  <c r="I45" i="1"/>
  <c r="I46" i="1" s="1"/>
</calcChain>
</file>

<file path=xl/sharedStrings.xml><?xml version="1.0" encoding="utf-8"?>
<sst xmlns="http://schemas.openxmlformats.org/spreadsheetml/2006/main" count="66" uniqueCount="60">
  <si>
    <t>평가항목 및 배점</t>
  </si>
  <si>
    <r>
      <t xml:space="preserve">1. </t>
    </r>
    <r>
      <rPr>
        <b/>
        <sz val="9"/>
        <color rgb="FF000000"/>
        <rFont val="휴먼고딕"/>
        <charset val="129"/>
      </rPr>
      <t xml:space="preserve">경영기반 </t>
    </r>
  </si>
  <si>
    <r>
      <t xml:space="preserve">1.1 </t>
    </r>
    <r>
      <rPr>
        <b/>
        <sz val="9"/>
        <color rgb="FF000000"/>
        <rFont val="휴먼고딕"/>
        <charset val="129"/>
      </rPr>
      <t>사업 및 운영관리</t>
    </r>
    <r>
      <rPr>
        <b/>
        <sz val="9"/>
        <color rgb="FF000000"/>
        <rFont val="HCI Hollyhock"/>
        <family val="2"/>
      </rPr>
      <t>(6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</si>
  <si>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1.1.2 </t>
    </r>
    <r>
      <rPr>
        <sz val="9"/>
        <color rgb="FF000000"/>
        <rFont val="휴먼고딕"/>
        <charset val="129"/>
      </rPr>
      <t>한국연구재단</t>
    </r>
    <r>
      <rPr>
        <sz val="9"/>
        <color rgb="FF000000"/>
        <rFont val="HCI Hollyhock"/>
        <family val="2"/>
      </rPr>
      <t>(KCI:</t>
    </r>
    <r>
      <rPr>
        <sz val="9"/>
        <color rgb="FF000000"/>
        <rFont val="휴먼고딕"/>
        <charset val="129"/>
      </rPr>
      <t>한국인용색인</t>
    </r>
    <r>
      <rPr>
        <sz val="9"/>
        <color rgb="FF000000"/>
        <rFont val="HCI Hollyhock"/>
        <family val="2"/>
      </rPr>
      <t xml:space="preserve">) </t>
    </r>
    <r>
      <rPr>
        <sz val="9"/>
        <color rgb="FF000000"/>
        <rFont val="휴먼고딕"/>
        <charset val="129"/>
      </rPr>
      <t>연구소 등재</t>
    </r>
    <r>
      <rPr>
        <sz val="9"/>
        <color rgb="FF000000"/>
        <rFont val="HCI Hollyhock"/>
        <family val="2"/>
      </rPr>
      <t>(1)</t>
    </r>
  </si>
  <si>
    <r>
      <t xml:space="preserve">1.1.3 </t>
    </r>
    <r>
      <rPr>
        <sz val="9"/>
        <color rgb="FF000000"/>
        <rFont val="휴먼고딕"/>
        <charset val="129"/>
      </rPr>
      <t>스마트 교직원 수첩 및 코러스 관리</t>
    </r>
    <r>
      <rPr>
        <sz val="9"/>
        <color rgb="FF000000"/>
        <rFont val="HCI Hollyhock"/>
        <family val="2"/>
      </rPr>
      <t>(2)</t>
    </r>
  </si>
  <si>
    <r>
      <t xml:space="preserve">1.2 </t>
    </r>
    <r>
      <rPr>
        <b/>
        <sz val="9"/>
        <color rgb="FF000000"/>
        <rFont val="휴먼고딕"/>
        <charset val="129"/>
      </rPr>
      <t>사업 및 운영 관리</t>
    </r>
    <r>
      <rPr>
        <b/>
        <sz val="9"/>
        <color rgb="FF000000"/>
        <rFont val="HCI Hollyhock"/>
        <family val="2"/>
      </rPr>
      <t>(15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</si>
  <si>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1.2.1 </t>
    </r>
    <r>
      <rPr>
        <sz val="9"/>
        <color rgb="FF000000"/>
        <rFont val="휴먼고딕"/>
        <charset val="129"/>
      </rPr>
      <t>연구비 확보실적</t>
    </r>
  </si>
  <si>
    <r>
      <t>당해 연구소에 소속된 전체 연구원들의 연구비</t>
    </r>
    <r>
      <rPr>
        <sz val="9"/>
        <color rgb="FF000000"/>
        <rFont val="HCI Hollyhock"/>
        <family val="2"/>
      </rPr>
      <t>(5)</t>
    </r>
  </si>
  <si>
    <r>
      <t xml:space="preserve">연구원 </t>
    </r>
    <r>
      <rPr>
        <sz val="9"/>
        <color rgb="FF000000"/>
        <rFont val="HCI Hollyhock"/>
        <family val="2"/>
      </rPr>
      <t>1</t>
    </r>
    <r>
      <rPr>
        <sz val="9"/>
        <color rgb="FF000000"/>
        <rFont val="휴먼고딕"/>
        <charset val="129"/>
      </rPr>
      <t>인당 평균 연구비</t>
    </r>
    <r>
      <rPr>
        <sz val="9"/>
        <color rgb="FF000000"/>
        <rFont val="HCI Hollyhock"/>
        <family val="2"/>
      </rPr>
      <t>(5)</t>
    </r>
  </si>
  <si>
    <r>
      <t xml:space="preserve">1.2.2 </t>
    </r>
    <r>
      <rPr>
        <sz val="9"/>
        <color rgb="FF000000"/>
        <rFont val="휴먼고딕"/>
        <charset val="129"/>
      </rPr>
      <t>연구소운영자금 규모</t>
    </r>
    <r>
      <rPr>
        <sz val="9"/>
        <color rgb="FF000000"/>
        <rFont val="HCI Hollyhock"/>
        <family val="2"/>
      </rPr>
      <t>(5)</t>
    </r>
  </si>
  <si>
    <r>
      <t xml:space="preserve">1.3 </t>
    </r>
    <r>
      <rPr>
        <b/>
        <sz val="9"/>
        <color rgb="FF000000"/>
        <rFont val="휴먼고딕"/>
        <charset val="129"/>
      </rPr>
      <t>시설 및 인력기반</t>
    </r>
    <r>
      <rPr>
        <b/>
        <sz val="9"/>
        <color rgb="FF000000"/>
        <rFont val="HCI Hollyhock"/>
        <family val="2"/>
      </rPr>
      <t>(12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</si>
  <si>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1.3.1 </t>
    </r>
    <r>
      <rPr>
        <sz val="9"/>
        <color rgb="FF000000"/>
        <rFont val="휴먼고딕"/>
        <charset val="129"/>
      </rPr>
      <t>연구 공간 확보 및 장비구축</t>
    </r>
    <r>
      <rPr>
        <sz val="9"/>
        <color rgb="FF000000"/>
        <rFont val="HCI Hollyhock"/>
        <family val="2"/>
      </rPr>
      <t>(4)</t>
    </r>
  </si>
  <si>
    <r>
      <t xml:space="preserve">1.3.2 </t>
    </r>
    <r>
      <rPr>
        <sz val="9"/>
        <color rgb="FF000000"/>
        <rFont val="휴먼고딕"/>
        <charset val="129"/>
      </rPr>
      <t>인력 확보 및 활용</t>
    </r>
    <r>
      <rPr>
        <sz val="9"/>
        <color rgb="FF000000"/>
        <rFont val="HCI Hollyhock"/>
        <family val="2"/>
      </rPr>
      <t>(4)</t>
    </r>
  </si>
  <si>
    <r>
      <t xml:space="preserve">1.3.3 </t>
    </r>
    <r>
      <rPr>
        <sz val="9"/>
        <color rgb="FF000000"/>
        <rFont val="휴먼고딕"/>
        <charset val="129"/>
      </rPr>
      <t>연구소 참여교수 수</t>
    </r>
    <r>
      <rPr>
        <sz val="9"/>
        <color rgb="FF000000"/>
        <rFont val="HCI Hollyhock"/>
        <family val="2"/>
      </rPr>
      <t>(4)</t>
    </r>
  </si>
  <si>
    <r>
      <t xml:space="preserve">소 계 </t>
    </r>
    <r>
      <rPr>
        <b/>
        <sz val="10"/>
        <color rgb="FF000000"/>
        <rFont val="HCI Hollyhock"/>
        <family val="2"/>
      </rPr>
      <t>(33)</t>
    </r>
  </si>
  <si>
    <r>
      <t xml:space="preserve">2. </t>
    </r>
    <r>
      <rPr>
        <b/>
        <sz val="9"/>
        <color rgb="FF000000"/>
        <rFont val="휴먼고딕"/>
        <charset val="129"/>
      </rPr>
      <t>기능</t>
    </r>
  </si>
  <si>
    <r>
      <t xml:space="preserve">2.1 </t>
    </r>
    <r>
      <rPr>
        <b/>
        <sz val="9"/>
        <color rgb="FF000000"/>
        <rFont val="휴먼고딕"/>
        <charset val="129"/>
      </rPr>
      <t>계획성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</si>
  <si>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2.1.1 </t>
    </r>
    <r>
      <rPr>
        <b/>
        <sz val="9"/>
        <color rgb="FF000000"/>
        <rFont val="휴먼고딕"/>
        <charset val="129"/>
      </rPr>
      <t>연간사업운영계획서 수립 및 사업운영계획서 대비 추진 실적</t>
    </r>
    <r>
      <rPr>
        <b/>
        <sz val="9"/>
        <color rgb="FF000000"/>
        <rFont val="HCI Hollyhock"/>
        <family val="2"/>
      </rPr>
      <t>(5)</t>
    </r>
  </si>
  <si>
    <r>
      <t xml:space="preserve">소 계 </t>
    </r>
    <r>
      <rPr>
        <b/>
        <sz val="10"/>
        <color rgb="FF000000"/>
        <rFont val="HCI Hollyhock"/>
        <family val="2"/>
      </rPr>
      <t>(5)</t>
    </r>
  </si>
  <si>
    <r>
      <t xml:space="preserve">3. </t>
    </r>
    <r>
      <rPr>
        <b/>
        <sz val="9"/>
        <color rgb="FF000000"/>
        <rFont val="휴먼고딕"/>
        <charset val="129"/>
      </rPr>
      <t xml:space="preserve">사업수행실적 </t>
    </r>
  </si>
  <si>
    <r>
      <t xml:space="preserve">3.1 </t>
    </r>
    <r>
      <rPr>
        <b/>
        <sz val="9"/>
        <color rgb="FF000000"/>
        <rFont val="휴먼고딕"/>
        <charset val="129"/>
      </rPr>
      <t>연구실적</t>
    </r>
    <r>
      <rPr>
        <b/>
        <sz val="9"/>
        <color rgb="FF000000"/>
        <rFont val="HCI Hollyhock"/>
        <family val="2"/>
      </rPr>
      <t>(22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 xml:space="preserve">) </t>
    </r>
  </si>
  <si>
    <r>
      <t>3.1.1.</t>
    </r>
    <r>
      <rPr>
        <sz val="9"/>
        <color rgb="FF000000"/>
        <rFont val="휴먼고딕"/>
        <charset val="129"/>
      </rPr>
      <t xml:space="preserve">연구결과 발표실적 </t>
    </r>
  </si>
  <si>
    <r>
      <t>당해 연구소명이 사사 또는 직접적으로 명기되어있는 연구업적</t>
    </r>
    <r>
      <rPr>
        <sz val="9"/>
        <color rgb="FF000000"/>
        <rFont val="HCI Hollyhock"/>
        <family val="2"/>
      </rPr>
      <t xml:space="preserve">, </t>
    </r>
    <r>
      <rPr>
        <sz val="9"/>
        <color rgb="FF000000"/>
        <rFont val="휴먼고딕"/>
        <charset val="129"/>
      </rPr>
      <t>연구소가 수주한 연구비로 산출된 연구업적</t>
    </r>
    <r>
      <rPr>
        <sz val="9"/>
        <color rgb="FF000000"/>
        <rFont val="HCI Hollyhock"/>
        <family val="2"/>
      </rPr>
      <t>(11)</t>
    </r>
  </si>
  <si>
    <r>
      <t xml:space="preserve">연구원 </t>
    </r>
    <r>
      <rPr>
        <sz val="9"/>
        <color rgb="FF000000"/>
        <rFont val="HCI Hollyhock"/>
        <family val="2"/>
      </rPr>
      <t>1</t>
    </r>
    <r>
      <rPr>
        <sz val="9"/>
        <color rgb="FF000000"/>
        <rFont val="휴먼고딕"/>
        <charset val="129"/>
      </rPr>
      <t>인당 평균 연구업적 점수</t>
    </r>
    <r>
      <rPr>
        <sz val="9"/>
        <color rgb="FF000000"/>
        <rFont val="HCI Hollyhock"/>
        <family val="2"/>
      </rPr>
      <t>(11)</t>
    </r>
  </si>
  <si>
    <r>
      <t xml:space="preserve">3.2 </t>
    </r>
    <r>
      <rPr>
        <b/>
        <sz val="9"/>
        <color rgb="FF000000"/>
        <rFont val="휴먼고딕"/>
        <charset val="129"/>
      </rPr>
      <t>학술 진흥실적</t>
    </r>
    <r>
      <rPr>
        <b/>
        <sz val="9"/>
        <color rgb="FF000000"/>
        <rFont val="HCI Hollyhock"/>
        <family val="2"/>
      </rPr>
      <t>(15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</si>
  <si>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3.2.1 </t>
    </r>
    <r>
      <rPr>
        <sz val="9"/>
        <color rgb="FF000000"/>
        <rFont val="휴먼고딕"/>
        <charset val="129"/>
      </rPr>
      <t>국내외 학술대회 개최 실적</t>
    </r>
    <r>
      <rPr>
        <sz val="9"/>
        <color rgb="FF000000"/>
        <rFont val="HCI Hollyhock"/>
        <family val="2"/>
      </rPr>
      <t>(10)</t>
    </r>
  </si>
  <si>
    <r>
      <t xml:space="preserve">3.2.2 </t>
    </r>
    <r>
      <rPr>
        <sz val="9"/>
        <color rgb="FF000000"/>
        <rFont val="휴먼고딕"/>
        <charset val="129"/>
      </rPr>
      <t xml:space="preserve">홈페이지 또는 </t>
    </r>
    <r>
      <rPr>
        <sz val="9"/>
        <color rgb="FF000000"/>
        <rFont val="HCI Hollyhock"/>
        <family val="2"/>
      </rPr>
      <t xml:space="preserve">SNS </t>
    </r>
    <r>
      <rPr>
        <sz val="9"/>
        <color rgb="FF000000"/>
        <rFont val="휴먼고딕"/>
        <charset val="129"/>
      </rPr>
      <t>운영</t>
    </r>
    <r>
      <rPr>
        <sz val="9"/>
        <color rgb="FF000000"/>
        <rFont val="HCI Hollyhock"/>
        <family val="2"/>
      </rPr>
      <t>(5)</t>
    </r>
  </si>
  <si>
    <r>
      <t xml:space="preserve">3.3 </t>
    </r>
    <r>
      <rPr>
        <b/>
        <sz val="9"/>
        <color rgb="FF000000"/>
        <rFont val="휴먼고딕"/>
        <charset val="129"/>
      </rPr>
      <t>대외협력</t>
    </r>
    <r>
      <rPr>
        <b/>
        <sz val="9"/>
        <color rgb="FF000000"/>
        <rFont val="HCI Hollyhock"/>
        <family val="2"/>
      </rPr>
      <t>(10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</si>
  <si>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3.3.1 </t>
    </r>
    <r>
      <rPr>
        <sz val="9"/>
        <color rgb="FF000000"/>
        <rFont val="휴먼고딕"/>
        <charset val="129"/>
      </rPr>
      <t xml:space="preserve">산‧연 공동 연구실적 </t>
    </r>
  </si>
  <si>
    <r>
      <t>당해 연구소에 소속된 전체 연구원들의 실적</t>
    </r>
    <r>
      <rPr>
        <sz val="9"/>
        <color rgb="FF000000"/>
        <rFont val="HCI Hollyhock"/>
        <family val="2"/>
      </rPr>
      <t xml:space="preserve">(3) </t>
    </r>
  </si>
  <si>
    <r>
      <t xml:space="preserve">연구원 </t>
    </r>
    <r>
      <rPr>
        <sz val="9"/>
        <color rgb="FF000000"/>
        <rFont val="HCI Hollyhock"/>
        <family val="2"/>
      </rPr>
      <t>1</t>
    </r>
    <r>
      <rPr>
        <sz val="9"/>
        <color rgb="FF000000"/>
        <rFont val="휴먼고딕"/>
        <charset val="129"/>
      </rPr>
      <t>인당 평균 실적</t>
    </r>
    <r>
      <rPr>
        <sz val="9"/>
        <color rgb="FF000000"/>
        <rFont val="HCI Hollyhock"/>
        <family val="2"/>
      </rPr>
      <t>(4)</t>
    </r>
  </si>
  <si>
    <r>
      <t>기술이전 실적</t>
    </r>
    <r>
      <rPr>
        <sz val="9"/>
        <color rgb="FF000000"/>
        <rFont val="HCI Hollyhock"/>
        <family val="2"/>
      </rPr>
      <t>(1)</t>
    </r>
  </si>
  <si>
    <r>
      <t xml:space="preserve">3.3.2 </t>
    </r>
    <r>
      <rPr>
        <sz val="9"/>
        <color rgb="FF000000"/>
        <rFont val="휴먼고딕"/>
        <charset val="129"/>
      </rPr>
      <t>연구소에서 수행한 국제공동연구 실적</t>
    </r>
    <r>
      <rPr>
        <sz val="9"/>
        <color rgb="FF000000"/>
        <rFont val="HCI Hollyhock"/>
        <family val="2"/>
      </rPr>
      <t>(2)</t>
    </r>
  </si>
  <si>
    <r>
      <t xml:space="preserve">3.4 </t>
    </r>
    <r>
      <rPr>
        <b/>
        <sz val="9"/>
        <color rgb="FF000000"/>
        <rFont val="휴먼고딕"/>
        <charset val="129"/>
      </rPr>
      <t>교육 및 봉사활동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</si>
  <si>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3.4.1 </t>
    </r>
    <r>
      <rPr>
        <sz val="9"/>
        <color rgb="FF000000"/>
        <rFont val="휴먼고딕"/>
        <charset val="129"/>
      </rPr>
      <t>공개강좌</t>
    </r>
    <r>
      <rPr>
        <sz val="9"/>
        <color rgb="FF000000"/>
        <rFont val="HCI Hollyhock"/>
        <family val="2"/>
      </rPr>
      <t xml:space="preserve">, </t>
    </r>
    <r>
      <rPr>
        <sz val="9"/>
        <color rgb="FF000000"/>
        <rFont val="휴먼고딕"/>
        <charset val="129"/>
      </rPr>
      <t>세미나</t>
    </r>
    <r>
      <rPr>
        <sz val="9"/>
        <color rgb="FF000000"/>
        <rFont val="HCI Hollyhock"/>
        <family val="2"/>
      </rPr>
      <t xml:space="preserve">, </t>
    </r>
    <r>
      <rPr>
        <sz val="9"/>
        <color rgb="FF000000"/>
        <rFont val="휴먼고딕"/>
        <charset val="129"/>
      </rPr>
      <t>토론회 등 개최 실적</t>
    </r>
    <r>
      <rPr>
        <sz val="9"/>
        <color rgb="FF000000"/>
        <rFont val="HCI Hollyhock"/>
        <family val="2"/>
      </rPr>
      <t>(5)</t>
    </r>
  </si>
  <si>
    <r>
      <t xml:space="preserve">4. </t>
    </r>
    <r>
      <rPr>
        <b/>
        <sz val="9"/>
        <color rgb="FF000000"/>
        <rFont val="휴먼고딕"/>
        <charset val="129"/>
      </rPr>
      <t xml:space="preserve">장래성 </t>
    </r>
  </si>
  <si>
    <r>
      <t xml:space="preserve">4.1 </t>
    </r>
    <r>
      <rPr>
        <b/>
        <sz val="9"/>
        <color rgb="FF000000"/>
        <rFont val="휴먼고딕"/>
        <charset val="129"/>
      </rPr>
      <t>대표적 우수업적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</si>
  <si>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4.1.1 </t>
    </r>
    <r>
      <rPr>
        <sz val="9"/>
        <color rgb="FF000000"/>
        <rFont val="휴먼고딕"/>
        <charset val="129"/>
      </rPr>
      <t>연구결과 및 활동의 탁월성</t>
    </r>
  </si>
  <si>
    <r>
      <t xml:space="preserve">4.2 </t>
    </r>
    <r>
      <rPr>
        <b/>
        <sz val="9"/>
        <color rgb="FF000000"/>
        <rFont val="휴먼고딕"/>
        <charset val="129"/>
      </rPr>
      <t>활성화 의지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</si>
  <si>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4.2.1 </t>
    </r>
    <r>
      <rPr>
        <sz val="9"/>
        <color rgb="FF000000"/>
        <rFont val="휴먼고딕"/>
        <charset val="129"/>
      </rPr>
      <t>연구소 활동의 지속성과 구체적 전망 및 연구소 활성화 의지</t>
    </r>
    <r>
      <rPr>
        <sz val="9"/>
        <color rgb="FF000000"/>
        <rFont val="HCI Hollyhock"/>
        <family val="2"/>
      </rPr>
      <t>(</t>
    </r>
    <r>
      <rPr>
        <sz val="9"/>
        <color rgb="FF000000"/>
        <rFont val="휴먼고딕"/>
        <charset val="129"/>
      </rPr>
      <t>구체적인 사례 또는 개선 실적 포함</t>
    </r>
    <r>
      <rPr>
        <sz val="9"/>
        <color rgb="FF000000"/>
        <rFont val="HCI Hollyhock"/>
        <family val="2"/>
      </rPr>
      <t>)(5)</t>
    </r>
  </si>
  <si>
    <t>평가등급</t>
    <phoneticPr fontId="16" type="noConversion"/>
  </si>
  <si>
    <r>
      <t xml:space="preserve">1.1.1 </t>
    </r>
    <r>
      <rPr>
        <sz val="9"/>
        <color rgb="FF000000"/>
        <rFont val="휴먼고딕"/>
        <charset val="129"/>
      </rPr>
      <t>각종 위원회 운영 실적 및 사업수행에 관한 제반관리 상황</t>
    </r>
    <r>
      <rPr>
        <sz val="9"/>
        <color rgb="FF000000"/>
        <rFont val="HCI Hollyhock"/>
        <family val="2"/>
      </rPr>
      <t>(3)</t>
    </r>
    <phoneticPr fontId="16" type="noConversion"/>
  </si>
  <si>
    <t>연구시설명</t>
    <phoneticPr fontId="16" type="noConversion"/>
  </si>
  <si>
    <t>고에너지
물리
연구소</t>
    <phoneticPr fontId="16" type="noConversion"/>
  </si>
  <si>
    <t>국토위성정보
연구소</t>
    <phoneticPr fontId="16" type="noConversion"/>
  </si>
  <si>
    <t>경북해양
과학연구소</t>
    <phoneticPr fontId="16" type="noConversion"/>
  </si>
  <si>
    <t>방사선
과학
연구소</t>
    <phoneticPr fontId="16" type="noConversion"/>
  </si>
  <si>
    <t>수리융합
연구소</t>
    <phoneticPr fontId="16" type="noConversion"/>
  </si>
  <si>
    <t>실 및 복소
다양체
연구소</t>
    <phoneticPr fontId="16" type="noConversion"/>
  </si>
  <si>
    <t>비선형동
역학수리응용센터</t>
    <phoneticPr fontId="16" type="noConversion"/>
  </si>
  <si>
    <t>청정나노소재
연구소</t>
    <phoneticPr fontId="16" type="noConversion"/>
  </si>
  <si>
    <t>대기원격탐사
연구소</t>
    <phoneticPr fontId="16" type="noConversion"/>
  </si>
  <si>
    <t>질량분석융복합
연구소</t>
    <phoneticPr fontId="16" type="noConversion"/>
  </si>
  <si>
    <t>생명공학
연구소</t>
    <phoneticPr fontId="16" type="noConversion"/>
  </si>
  <si>
    <t>신바이오소재
연구소</t>
    <phoneticPr fontId="16" type="noConversion"/>
  </si>
  <si>
    <t>식품영양유전체
연구센터</t>
    <phoneticPr fontId="16" type="noConversion"/>
  </si>
  <si>
    <t>세포소
기관
연구소</t>
    <phoneticPr fontId="16" type="noConversion"/>
  </si>
  <si>
    <t>미생물
연구소</t>
    <phoneticPr fontId="16" type="noConversion"/>
  </si>
  <si>
    <t>계통진화
유전체학연구소</t>
    <phoneticPr fontId="16" type="noConversion"/>
  </si>
  <si>
    <t>합 계(100)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</si>
</sst>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휴먼고딕"/>
      <charset val="129"/>
    </font>
    <font>
      <b/>
      <sz val="9"/>
      <color rgb="FF000000"/>
      <name val="휴먼고딕"/>
      <charset val="129"/>
    </font>
    <font>
      <b/>
      <sz val="9"/>
      <color rgb="FF000000"/>
      <name val="맑은 고딕"/>
      <family val="3"/>
      <charset val="129"/>
      <scheme val="minor"/>
    </font>
    <font>
      <b/>
      <sz val="9"/>
      <color rgb="FF000000"/>
      <name val="HCI Hollyhock"/>
      <family val="2"/>
    </font>
    <font>
      <sz val="9"/>
      <color rgb="FF000000"/>
      <name val="HCI Hollyhock"/>
      <family val="2"/>
    </font>
    <font>
      <sz val="9"/>
      <color rgb="FF000000"/>
      <name val="휴먼고딕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휴먼명조"/>
      <charset val="129"/>
    </font>
    <font>
      <b/>
      <sz val="10"/>
      <color rgb="FF000000"/>
      <name val="HCI Hollyhock"/>
      <family val="2"/>
    </font>
    <font>
      <b/>
      <sz val="10"/>
      <color rgb="FF000000"/>
      <name val="휴먼고딕"/>
      <charset val="129"/>
    </font>
    <font>
      <b/>
      <sz val="10"/>
      <color rgb="FF000000"/>
      <name val="휴먼명조"/>
      <charset val="129"/>
    </font>
    <font>
      <sz val="9"/>
      <color rgb="FF000000"/>
      <name val="휴먼명조"/>
      <charset val="129"/>
    </font>
    <font>
      <sz val="10"/>
      <color rgb="FF000000"/>
      <name val="HCI Poppy"/>
      <family val="2"/>
    </font>
    <font>
      <sz val="8"/>
      <name val="맑은 고딕"/>
      <family val="2"/>
      <charset val="129"/>
      <scheme val="minor"/>
    </font>
    <font>
      <sz val="10"/>
      <color rgb="FF000000"/>
      <name val="HCI Hollyho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3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B344-A6F3-48A5-A47C-FC9AB85BFCE1}">
  <dimension ref="A1:S46"/>
  <sheetViews>
    <sheetView tabSelected="1" zoomScale="85" zoomScaleNormal="85" workbookViewId="0">
      <selection sqref="A1:C1"/>
    </sheetView>
  </sheetViews>
  <sheetFormatPr defaultRowHeight="16.5"/>
  <cols>
    <col min="2" max="2" width="9" style="19"/>
    <col min="3" max="3" width="46.25" style="19" customWidth="1"/>
    <col min="6" max="6" width="11.75" customWidth="1"/>
    <col min="9" max="9" width="10.625" customWidth="1"/>
  </cols>
  <sheetData>
    <row r="1" spans="1:19" ht="25.5" customHeight="1">
      <c r="A1" s="41" t="s">
        <v>42</v>
      </c>
      <c r="B1" s="42"/>
      <c r="C1" s="43"/>
      <c r="D1" s="24" t="s">
        <v>43</v>
      </c>
      <c r="E1" s="24" t="s">
        <v>46</v>
      </c>
      <c r="F1" s="24" t="s">
        <v>45</v>
      </c>
      <c r="G1" s="24" t="s">
        <v>44</v>
      </c>
      <c r="H1" s="24" t="s">
        <v>47</v>
      </c>
      <c r="I1" s="24" t="s">
        <v>48</v>
      </c>
      <c r="J1" s="24" t="s">
        <v>49</v>
      </c>
      <c r="K1" s="24" t="s">
        <v>50</v>
      </c>
      <c r="L1" s="24" t="s">
        <v>51</v>
      </c>
      <c r="M1" s="24" t="s">
        <v>52</v>
      </c>
      <c r="N1" s="24" t="s">
        <v>53</v>
      </c>
      <c r="O1" s="24" t="s">
        <v>54</v>
      </c>
      <c r="P1" s="24" t="s">
        <v>55</v>
      </c>
      <c r="Q1" s="24" t="s">
        <v>56</v>
      </c>
      <c r="R1" s="24" t="s">
        <v>57</v>
      </c>
      <c r="S1" s="26" t="s">
        <v>58</v>
      </c>
    </row>
    <row r="2" spans="1:19" ht="36" customHeight="1" thickBot="1">
      <c r="A2" s="28" t="s">
        <v>0</v>
      </c>
      <c r="B2" s="29"/>
      <c r="C2" s="2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7"/>
    </row>
    <row r="3" spans="1:19" s="9" customFormat="1" ht="24" customHeight="1">
      <c r="A3" s="30" t="s">
        <v>1</v>
      </c>
      <c r="B3" s="32" t="s">
        <v>2</v>
      </c>
      <c r="C3" s="33"/>
      <c r="D3" s="20">
        <f>SUM(D4:D6)</f>
        <v>3</v>
      </c>
      <c r="E3" s="20">
        <f t="shared" ref="E3:R3" si="0">SUM(E4:E6)</f>
        <v>6</v>
      </c>
      <c r="F3" s="20">
        <f t="shared" si="0"/>
        <v>5</v>
      </c>
      <c r="G3" s="20">
        <f t="shared" si="0"/>
        <v>4</v>
      </c>
      <c r="H3" s="20">
        <f t="shared" si="0"/>
        <v>6</v>
      </c>
      <c r="I3" s="20">
        <f t="shared" si="0"/>
        <v>6</v>
      </c>
      <c r="J3" s="20">
        <f t="shared" si="0"/>
        <v>6</v>
      </c>
      <c r="K3" s="20">
        <f t="shared" si="0"/>
        <v>6</v>
      </c>
      <c r="L3" s="20">
        <f t="shared" si="0"/>
        <v>6</v>
      </c>
      <c r="M3" s="20">
        <f t="shared" si="0"/>
        <v>5</v>
      </c>
      <c r="N3" s="20">
        <f t="shared" si="0"/>
        <v>5</v>
      </c>
      <c r="O3" s="20">
        <f t="shared" si="0"/>
        <v>5</v>
      </c>
      <c r="P3" s="20">
        <f t="shared" si="0"/>
        <v>5</v>
      </c>
      <c r="Q3" s="20">
        <f t="shared" si="0"/>
        <v>6</v>
      </c>
      <c r="R3" s="20">
        <f t="shared" si="0"/>
        <v>4</v>
      </c>
      <c r="S3" s="21">
        <f>SUM(S4:S6)</f>
        <v>6</v>
      </c>
    </row>
    <row r="4" spans="1:19" s="10" customFormat="1" ht="35.25" customHeight="1">
      <c r="A4" s="31"/>
      <c r="B4" s="34" t="s">
        <v>41</v>
      </c>
      <c r="C4" s="35"/>
      <c r="D4" s="16">
        <v>0</v>
      </c>
      <c r="E4" s="16">
        <v>3</v>
      </c>
      <c r="F4" s="16">
        <v>2</v>
      </c>
      <c r="G4" s="17">
        <v>1</v>
      </c>
      <c r="H4" s="16">
        <v>3</v>
      </c>
      <c r="I4" s="16">
        <v>3</v>
      </c>
      <c r="J4" s="16">
        <v>3</v>
      </c>
      <c r="K4" s="17">
        <v>3</v>
      </c>
      <c r="L4" s="16">
        <v>3</v>
      </c>
      <c r="M4" s="16">
        <v>2</v>
      </c>
      <c r="N4" s="16">
        <v>2</v>
      </c>
      <c r="O4" s="17">
        <v>2</v>
      </c>
      <c r="P4" s="16">
        <v>2</v>
      </c>
      <c r="Q4" s="16">
        <v>3</v>
      </c>
      <c r="R4" s="16">
        <v>1</v>
      </c>
      <c r="S4" s="18">
        <v>3</v>
      </c>
    </row>
    <row r="5" spans="1:19" s="10" customFormat="1" ht="36" customHeight="1">
      <c r="A5" s="31"/>
      <c r="B5" s="34" t="s">
        <v>3</v>
      </c>
      <c r="C5" s="35"/>
      <c r="D5" s="16">
        <v>1</v>
      </c>
      <c r="E5" s="16">
        <v>1</v>
      </c>
      <c r="F5" s="16">
        <v>1</v>
      </c>
      <c r="G5" s="17">
        <v>1</v>
      </c>
      <c r="H5" s="16">
        <v>1</v>
      </c>
      <c r="I5" s="16">
        <v>1</v>
      </c>
      <c r="J5" s="16">
        <v>1</v>
      </c>
      <c r="K5" s="17">
        <v>1</v>
      </c>
      <c r="L5" s="16">
        <v>1</v>
      </c>
      <c r="M5" s="16">
        <v>1</v>
      </c>
      <c r="N5" s="16">
        <v>1</v>
      </c>
      <c r="O5" s="17">
        <v>1</v>
      </c>
      <c r="P5" s="16">
        <v>1</v>
      </c>
      <c r="Q5" s="16">
        <v>1</v>
      </c>
      <c r="R5" s="16">
        <v>1</v>
      </c>
      <c r="S5" s="18">
        <v>1</v>
      </c>
    </row>
    <row r="6" spans="1:19" s="10" customFormat="1" ht="24" customHeight="1">
      <c r="A6" s="31"/>
      <c r="B6" s="34" t="s">
        <v>4</v>
      </c>
      <c r="C6" s="35"/>
      <c r="D6" s="16">
        <v>2</v>
      </c>
      <c r="E6" s="16">
        <v>2</v>
      </c>
      <c r="F6" s="16">
        <v>2</v>
      </c>
      <c r="G6" s="17">
        <v>2</v>
      </c>
      <c r="H6" s="16">
        <v>2</v>
      </c>
      <c r="I6" s="16">
        <v>2</v>
      </c>
      <c r="J6" s="16">
        <v>2</v>
      </c>
      <c r="K6" s="17">
        <v>2</v>
      </c>
      <c r="L6" s="16">
        <v>2</v>
      </c>
      <c r="M6" s="16">
        <v>2</v>
      </c>
      <c r="N6" s="16">
        <v>2</v>
      </c>
      <c r="O6" s="17">
        <v>2</v>
      </c>
      <c r="P6" s="16">
        <v>2</v>
      </c>
      <c r="Q6" s="16">
        <v>2</v>
      </c>
      <c r="R6" s="16">
        <v>2</v>
      </c>
      <c r="S6" s="18">
        <v>2</v>
      </c>
    </row>
    <row r="7" spans="1:19" s="11" customFormat="1" ht="24" customHeight="1">
      <c r="A7" s="31"/>
      <c r="B7" s="36" t="s">
        <v>5</v>
      </c>
      <c r="C7" s="36"/>
      <c r="D7" s="1">
        <f>SUM(D8:D12)</f>
        <v>15</v>
      </c>
      <c r="E7" s="1">
        <f t="shared" ref="E7:S7" si="1">SUM(E8:E12)</f>
        <v>15</v>
      </c>
      <c r="F7" s="1">
        <f t="shared" si="1"/>
        <v>15</v>
      </c>
      <c r="G7" s="1">
        <f t="shared" si="1"/>
        <v>15</v>
      </c>
      <c r="H7" s="1">
        <f t="shared" si="1"/>
        <v>15</v>
      </c>
      <c r="I7" s="1">
        <f t="shared" si="1"/>
        <v>11.5</v>
      </c>
      <c r="J7" s="1">
        <f t="shared" si="1"/>
        <v>15</v>
      </c>
      <c r="K7" s="1">
        <f t="shared" si="1"/>
        <v>15</v>
      </c>
      <c r="L7" s="1">
        <f t="shared" si="1"/>
        <v>15</v>
      </c>
      <c r="M7" s="1">
        <f t="shared" si="1"/>
        <v>15</v>
      </c>
      <c r="N7" s="1">
        <f t="shared" si="1"/>
        <v>15</v>
      </c>
      <c r="O7" s="1">
        <f t="shared" si="1"/>
        <v>14</v>
      </c>
      <c r="P7" s="1">
        <f t="shared" si="1"/>
        <v>14</v>
      </c>
      <c r="Q7" s="1">
        <f t="shared" si="1"/>
        <v>13</v>
      </c>
      <c r="R7" s="1">
        <f t="shared" si="1"/>
        <v>13</v>
      </c>
      <c r="S7" s="5">
        <f t="shared" si="1"/>
        <v>13</v>
      </c>
    </row>
    <row r="8" spans="1:19">
      <c r="A8" s="31"/>
      <c r="B8" s="37" t="s">
        <v>6</v>
      </c>
      <c r="C8" s="37"/>
      <c r="D8" s="44">
        <v>5</v>
      </c>
      <c r="E8" s="44">
        <v>5</v>
      </c>
      <c r="F8" s="44">
        <v>5</v>
      </c>
      <c r="G8" s="45">
        <v>5</v>
      </c>
      <c r="H8" s="44">
        <v>5</v>
      </c>
      <c r="I8" s="44">
        <v>2.5</v>
      </c>
      <c r="J8" s="44">
        <v>5</v>
      </c>
      <c r="K8" s="45">
        <v>5</v>
      </c>
      <c r="L8" s="44">
        <v>5</v>
      </c>
      <c r="M8" s="44">
        <v>5</v>
      </c>
      <c r="N8" s="44">
        <v>5</v>
      </c>
      <c r="O8" s="45">
        <v>5</v>
      </c>
      <c r="P8" s="44">
        <v>5</v>
      </c>
      <c r="Q8" s="44">
        <v>5</v>
      </c>
      <c r="R8" s="44">
        <v>3</v>
      </c>
      <c r="S8" s="51">
        <v>5</v>
      </c>
    </row>
    <row r="9" spans="1:19" ht="23.25" customHeight="1">
      <c r="A9" s="31"/>
      <c r="B9" s="38" t="s">
        <v>7</v>
      </c>
      <c r="C9" s="38"/>
      <c r="D9" s="44"/>
      <c r="E9" s="44"/>
      <c r="F9" s="44"/>
      <c r="G9" s="45"/>
      <c r="H9" s="44"/>
      <c r="I9" s="44"/>
      <c r="J9" s="44"/>
      <c r="K9" s="45"/>
      <c r="L9" s="44"/>
      <c r="M9" s="44"/>
      <c r="N9" s="44"/>
      <c r="O9" s="45"/>
      <c r="P9" s="44"/>
      <c r="Q9" s="44"/>
      <c r="R9" s="44"/>
      <c r="S9" s="51"/>
    </row>
    <row r="10" spans="1:19">
      <c r="A10" s="31"/>
      <c r="B10" s="37" t="s">
        <v>6</v>
      </c>
      <c r="C10" s="37"/>
      <c r="D10" s="44">
        <v>5</v>
      </c>
      <c r="E10" s="44">
        <v>5</v>
      </c>
      <c r="F10" s="44">
        <v>5</v>
      </c>
      <c r="G10" s="45">
        <v>5</v>
      </c>
      <c r="H10" s="44">
        <v>5</v>
      </c>
      <c r="I10" s="44">
        <v>5</v>
      </c>
      <c r="J10" s="44">
        <v>5</v>
      </c>
      <c r="K10" s="45">
        <v>5</v>
      </c>
      <c r="L10" s="44">
        <v>5</v>
      </c>
      <c r="M10" s="44">
        <v>5</v>
      </c>
      <c r="N10" s="44">
        <v>5</v>
      </c>
      <c r="O10" s="45">
        <v>5</v>
      </c>
      <c r="P10" s="44">
        <v>5</v>
      </c>
      <c r="Q10" s="44">
        <v>5</v>
      </c>
      <c r="R10" s="44">
        <v>5</v>
      </c>
      <c r="S10" s="51">
        <v>5</v>
      </c>
    </row>
    <row r="11" spans="1:19" ht="24" customHeight="1">
      <c r="A11" s="31"/>
      <c r="B11" s="38" t="s">
        <v>8</v>
      </c>
      <c r="C11" s="38"/>
      <c r="D11" s="44"/>
      <c r="E11" s="44"/>
      <c r="F11" s="44"/>
      <c r="G11" s="45"/>
      <c r="H11" s="44"/>
      <c r="I11" s="44"/>
      <c r="J11" s="44"/>
      <c r="K11" s="45"/>
      <c r="L11" s="44"/>
      <c r="M11" s="44"/>
      <c r="N11" s="44"/>
      <c r="O11" s="45"/>
      <c r="P11" s="44"/>
      <c r="Q11" s="44"/>
      <c r="R11" s="44"/>
      <c r="S11" s="51"/>
    </row>
    <row r="12" spans="1:19" s="10" customFormat="1" ht="24" customHeight="1">
      <c r="A12" s="31"/>
      <c r="B12" s="37" t="s">
        <v>9</v>
      </c>
      <c r="C12" s="37"/>
      <c r="D12" s="12">
        <v>5</v>
      </c>
      <c r="E12" s="12">
        <v>5</v>
      </c>
      <c r="F12" s="12">
        <v>5</v>
      </c>
      <c r="G12" s="13">
        <v>5</v>
      </c>
      <c r="H12" s="12">
        <v>5</v>
      </c>
      <c r="I12" s="12">
        <v>4</v>
      </c>
      <c r="J12" s="12">
        <v>5</v>
      </c>
      <c r="K12" s="13">
        <v>5</v>
      </c>
      <c r="L12" s="12">
        <v>5</v>
      </c>
      <c r="M12" s="12">
        <v>5</v>
      </c>
      <c r="N12" s="12">
        <v>5</v>
      </c>
      <c r="O12" s="13">
        <v>4</v>
      </c>
      <c r="P12" s="12">
        <v>4</v>
      </c>
      <c r="Q12" s="12">
        <v>3</v>
      </c>
      <c r="R12" s="12">
        <v>5</v>
      </c>
      <c r="S12" s="14">
        <v>3</v>
      </c>
    </row>
    <row r="13" spans="1:19" ht="24" customHeight="1">
      <c r="A13" s="31"/>
      <c r="B13" s="36" t="s">
        <v>10</v>
      </c>
      <c r="C13" s="36"/>
      <c r="D13" s="2">
        <f>SUM(D14:D16)</f>
        <v>11</v>
      </c>
      <c r="E13" s="2">
        <f t="shared" ref="E13:S13" si="2">SUM(E14:E16)</f>
        <v>11</v>
      </c>
      <c r="F13" s="2">
        <f t="shared" si="2"/>
        <v>10</v>
      </c>
      <c r="G13" s="2">
        <f t="shared" si="2"/>
        <v>9</v>
      </c>
      <c r="H13" s="2">
        <f t="shared" si="2"/>
        <v>9</v>
      </c>
      <c r="I13" s="2">
        <f t="shared" si="2"/>
        <v>8</v>
      </c>
      <c r="J13" s="2">
        <f t="shared" si="2"/>
        <v>11</v>
      </c>
      <c r="K13" s="2">
        <f t="shared" si="2"/>
        <v>11</v>
      </c>
      <c r="L13" s="2">
        <f t="shared" si="2"/>
        <v>11</v>
      </c>
      <c r="M13" s="2">
        <f t="shared" si="2"/>
        <v>8</v>
      </c>
      <c r="N13" s="2">
        <f t="shared" si="2"/>
        <v>11</v>
      </c>
      <c r="O13" s="2">
        <f t="shared" si="2"/>
        <v>11</v>
      </c>
      <c r="P13" s="2">
        <f t="shared" si="2"/>
        <v>8</v>
      </c>
      <c r="Q13" s="2">
        <f t="shared" si="2"/>
        <v>8</v>
      </c>
      <c r="R13" s="2">
        <f t="shared" si="2"/>
        <v>6</v>
      </c>
      <c r="S13" s="6">
        <f t="shared" si="2"/>
        <v>11</v>
      </c>
    </row>
    <row r="14" spans="1:19" s="10" customFormat="1" ht="24" customHeight="1">
      <c r="A14" s="31"/>
      <c r="B14" s="39" t="s">
        <v>11</v>
      </c>
      <c r="C14" s="39"/>
      <c r="D14" s="16">
        <v>4</v>
      </c>
      <c r="E14" s="16">
        <v>4</v>
      </c>
      <c r="F14" s="16">
        <v>4</v>
      </c>
      <c r="G14" s="17">
        <v>4</v>
      </c>
      <c r="H14" s="16">
        <v>2</v>
      </c>
      <c r="I14" s="16">
        <v>4</v>
      </c>
      <c r="J14" s="16">
        <v>4</v>
      </c>
      <c r="K14" s="17">
        <v>4</v>
      </c>
      <c r="L14" s="16">
        <v>4</v>
      </c>
      <c r="M14" s="16">
        <v>4</v>
      </c>
      <c r="N14" s="16">
        <v>4</v>
      </c>
      <c r="O14" s="17">
        <v>4</v>
      </c>
      <c r="P14" s="16">
        <v>4</v>
      </c>
      <c r="Q14" s="16">
        <v>4</v>
      </c>
      <c r="R14" s="16">
        <v>2</v>
      </c>
      <c r="S14" s="18">
        <v>4</v>
      </c>
    </row>
    <row r="15" spans="1:19" s="10" customFormat="1" ht="24" customHeight="1">
      <c r="A15" s="31"/>
      <c r="B15" s="39" t="s">
        <v>12</v>
      </c>
      <c r="C15" s="39"/>
      <c r="D15" s="12">
        <v>4</v>
      </c>
      <c r="E15" s="12">
        <v>4</v>
      </c>
      <c r="F15" s="12">
        <v>4</v>
      </c>
      <c r="G15" s="13">
        <v>4</v>
      </c>
      <c r="H15" s="12">
        <v>4</v>
      </c>
      <c r="I15" s="12">
        <v>4</v>
      </c>
      <c r="J15" s="12">
        <v>4</v>
      </c>
      <c r="K15" s="13">
        <v>4</v>
      </c>
      <c r="L15" s="12">
        <v>4</v>
      </c>
      <c r="M15" s="12">
        <v>4</v>
      </c>
      <c r="N15" s="12">
        <v>4</v>
      </c>
      <c r="O15" s="13">
        <v>4</v>
      </c>
      <c r="P15" s="12">
        <v>3</v>
      </c>
      <c r="Q15" s="12">
        <v>1</v>
      </c>
      <c r="R15" s="12">
        <v>4</v>
      </c>
      <c r="S15" s="14">
        <v>4</v>
      </c>
    </row>
    <row r="16" spans="1:19" s="10" customFormat="1" ht="24" customHeight="1">
      <c r="A16" s="31"/>
      <c r="B16" s="39" t="s">
        <v>13</v>
      </c>
      <c r="C16" s="39"/>
      <c r="D16" s="16">
        <v>3</v>
      </c>
      <c r="E16" s="16">
        <v>3</v>
      </c>
      <c r="F16" s="16">
        <v>2</v>
      </c>
      <c r="G16" s="17">
        <v>1</v>
      </c>
      <c r="H16" s="16">
        <v>3</v>
      </c>
      <c r="I16" s="16">
        <v>0</v>
      </c>
      <c r="J16" s="16">
        <v>3</v>
      </c>
      <c r="K16" s="17">
        <v>3</v>
      </c>
      <c r="L16" s="16">
        <v>3</v>
      </c>
      <c r="M16" s="16">
        <v>0</v>
      </c>
      <c r="N16" s="16">
        <v>3</v>
      </c>
      <c r="O16" s="17">
        <v>3</v>
      </c>
      <c r="P16" s="16">
        <v>1</v>
      </c>
      <c r="Q16" s="16">
        <v>3</v>
      </c>
      <c r="R16" s="16">
        <v>0</v>
      </c>
      <c r="S16" s="18">
        <v>3</v>
      </c>
    </row>
    <row r="17" spans="1:19">
      <c r="A17" s="31"/>
      <c r="B17" s="40" t="s">
        <v>14</v>
      </c>
      <c r="C17" s="40"/>
      <c r="D17" s="3">
        <f>SUM(D3,D7,D13)</f>
        <v>29</v>
      </c>
      <c r="E17" s="3">
        <f t="shared" ref="E17:R17" si="3">SUM(E3,E7,E13)</f>
        <v>32</v>
      </c>
      <c r="F17" s="3">
        <f t="shared" si="3"/>
        <v>30</v>
      </c>
      <c r="G17" s="3">
        <f t="shared" si="3"/>
        <v>28</v>
      </c>
      <c r="H17" s="3">
        <f t="shared" si="3"/>
        <v>30</v>
      </c>
      <c r="I17" s="3">
        <f t="shared" si="3"/>
        <v>25.5</v>
      </c>
      <c r="J17" s="3">
        <f t="shared" si="3"/>
        <v>32</v>
      </c>
      <c r="K17" s="3">
        <f t="shared" si="3"/>
        <v>32</v>
      </c>
      <c r="L17" s="3">
        <f t="shared" si="3"/>
        <v>32</v>
      </c>
      <c r="M17" s="3">
        <f t="shared" si="3"/>
        <v>28</v>
      </c>
      <c r="N17" s="3">
        <f t="shared" si="3"/>
        <v>31</v>
      </c>
      <c r="O17" s="3">
        <f t="shared" si="3"/>
        <v>30</v>
      </c>
      <c r="P17" s="3">
        <f t="shared" si="3"/>
        <v>27</v>
      </c>
      <c r="Q17" s="3">
        <f t="shared" si="3"/>
        <v>27</v>
      </c>
      <c r="R17" s="3">
        <f t="shared" si="3"/>
        <v>23</v>
      </c>
      <c r="S17" s="7">
        <f>SUM(S3,S7,S13)</f>
        <v>30</v>
      </c>
    </row>
    <row r="18" spans="1:19">
      <c r="A18" s="31" t="s">
        <v>15</v>
      </c>
      <c r="B18" s="36" t="s">
        <v>16</v>
      </c>
      <c r="C18" s="36"/>
      <c r="D18" s="2">
        <f>D19</f>
        <v>5</v>
      </c>
      <c r="E18" s="2">
        <f t="shared" ref="E18:S18" si="4">E19</f>
        <v>5</v>
      </c>
      <c r="F18" s="2">
        <f t="shared" si="4"/>
        <v>5</v>
      </c>
      <c r="G18" s="2">
        <f t="shared" si="4"/>
        <v>5</v>
      </c>
      <c r="H18" s="2">
        <f t="shared" si="4"/>
        <v>5</v>
      </c>
      <c r="I18" s="2">
        <f t="shared" si="4"/>
        <v>5</v>
      </c>
      <c r="J18" s="2">
        <f t="shared" si="4"/>
        <v>5</v>
      </c>
      <c r="K18" s="2">
        <f t="shared" si="4"/>
        <v>5</v>
      </c>
      <c r="L18" s="2">
        <f t="shared" si="4"/>
        <v>5</v>
      </c>
      <c r="M18" s="2">
        <f t="shared" si="4"/>
        <v>5</v>
      </c>
      <c r="N18" s="2">
        <f t="shared" si="4"/>
        <v>5</v>
      </c>
      <c r="O18" s="2">
        <f t="shared" si="4"/>
        <v>5</v>
      </c>
      <c r="P18" s="2">
        <f t="shared" si="4"/>
        <v>5</v>
      </c>
      <c r="Q18" s="2">
        <f t="shared" si="4"/>
        <v>5</v>
      </c>
      <c r="R18" s="2">
        <f t="shared" si="4"/>
        <v>5</v>
      </c>
      <c r="S18" s="6">
        <f t="shared" si="4"/>
        <v>5</v>
      </c>
    </row>
    <row r="19" spans="1:19" ht="46.5" customHeight="1">
      <c r="A19" s="31"/>
      <c r="B19" s="46" t="s">
        <v>17</v>
      </c>
      <c r="C19" s="46"/>
      <c r="D19" s="16">
        <v>5</v>
      </c>
      <c r="E19" s="16">
        <v>5</v>
      </c>
      <c r="F19" s="16">
        <v>5</v>
      </c>
      <c r="G19" s="4">
        <v>5</v>
      </c>
      <c r="H19" s="16">
        <v>5</v>
      </c>
      <c r="I19" s="16">
        <v>5</v>
      </c>
      <c r="J19" s="16">
        <v>5</v>
      </c>
      <c r="K19" s="4">
        <v>5</v>
      </c>
      <c r="L19" s="16">
        <v>5</v>
      </c>
      <c r="M19" s="16">
        <v>5</v>
      </c>
      <c r="N19" s="16">
        <v>5</v>
      </c>
      <c r="O19" s="4">
        <v>5</v>
      </c>
      <c r="P19" s="16">
        <v>5</v>
      </c>
      <c r="Q19" s="16">
        <v>5</v>
      </c>
      <c r="R19" s="16">
        <v>5</v>
      </c>
      <c r="S19" s="8">
        <v>5</v>
      </c>
    </row>
    <row r="20" spans="1:19">
      <c r="A20" s="31"/>
      <c r="B20" s="40" t="s">
        <v>18</v>
      </c>
      <c r="C20" s="40"/>
      <c r="D20" s="3">
        <f>D18</f>
        <v>5</v>
      </c>
      <c r="E20" s="3">
        <f t="shared" ref="E20:S20" si="5">E18</f>
        <v>5</v>
      </c>
      <c r="F20" s="3">
        <f t="shared" si="5"/>
        <v>5</v>
      </c>
      <c r="G20" s="3">
        <f t="shared" si="5"/>
        <v>5</v>
      </c>
      <c r="H20" s="3">
        <f t="shared" si="5"/>
        <v>5</v>
      </c>
      <c r="I20" s="3">
        <f t="shared" si="5"/>
        <v>5</v>
      </c>
      <c r="J20" s="3">
        <f t="shared" si="5"/>
        <v>5</v>
      </c>
      <c r="K20" s="3">
        <f t="shared" si="5"/>
        <v>5</v>
      </c>
      <c r="L20" s="3">
        <f t="shared" si="5"/>
        <v>5</v>
      </c>
      <c r="M20" s="3">
        <f t="shared" si="5"/>
        <v>5</v>
      </c>
      <c r="N20" s="3">
        <f t="shared" si="5"/>
        <v>5</v>
      </c>
      <c r="O20" s="3">
        <f t="shared" si="5"/>
        <v>5</v>
      </c>
      <c r="P20" s="3">
        <f t="shared" si="5"/>
        <v>5</v>
      </c>
      <c r="Q20" s="3">
        <f t="shared" si="5"/>
        <v>5</v>
      </c>
      <c r="R20" s="3">
        <f t="shared" si="5"/>
        <v>5</v>
      </c>
      <c r="S20" s="7">
        <f t="shared" si="5"/>
        <v>5</v>
      </c>
    </row>
    <row r="21" spans="1:19">
      <c r="A21" s="31" t="s">
        <v>19</v>
      </c>
      <c r="B21" s="36" t="s">
        <v>20</v>
      </c>
      <c r="C21" s="36"/>
      <c r="D21" s="2">
        <f>SUM(D22,D24)</f>
        <v>22</v>
      </c>
      <c r="E21" s="2">
        <f t="shared" ref="E21:S21" si="6">SUM(E22,E24)</f>
        <v>22</v>
      </c>
      <c r="F21" s="2">
        <f t="shared" si="6"/>
        <v>13.1</v>
      </c>
      <c r="G21" s="2">
        <f t="shared" si="6"/>
        <v>7.6</v>
      </c>
      <c r="H21" s="2">
        <f t="shared" si="6"/>
        <v>21</v>
      </c>
      <c r="I21" s="2">
        <f t="shared" si="6"/>
        <v>22</v>
      </c>
      <c r="J21" s="2">
        <f t="shared" si="6"/>
        <v>20.9</v>
      </c>
      <c r="K21" s="2">
        <f t="shared" si="6"/>
        <v>22</v>
      </c>
      <c r="L21" s="2">
        <f t="shared" si="6"/>
        <v>22</v>
      </c>
      <c r="M21" s="2">
        <f t="shared" si="6"/>
        <v>18.600000000000001</v>
      </c>
      <c r="N21" s="2">
        <f t="shared" si="6"/>
        <v>22</v>
      </c>
      <c r="O21" s="2">
        <f t="shared" si="6"/>
        <v>20.8</v>
      </c>
      <c r="P21" s="2">
        <f t="shared" si="6"/>
        <v>9.6</v>
      </c>
      <c r="Q21" s="2">
        <f t="shared" si="6"/>
        <v>13.4</v>
      </c>
      <c r="R21" s="2">
        <f t="shared" si="6"/>
        <v>19.600000000000001</v>
      </c>
      <c r="S21" s="6">
        <f t="shared" si="6"/>
        <v>19.3</v>
      </c>
    </row>
    <row r="22" spans="1:19" s="10" customFormat="1">
      <c r="A22" s="31"/>
      <c r="B22" s="39" t="s">
        <v>21</v>
      </c>
      <c r="C22" s="39"/>
      <c r="D22" s="44">
        <v>11</v>
      </c>
      <c r="E22" s="44">
        <v>11</v>
      </c>
      <c r="F22" s="44">
        <v>9.1</v>
      </c>
      <c r="G22" s="45">
        <v>1.6</v>
      </c>
      <c r="H22" s="44">
        <v>11</v>
      </c>
      <c r="I22" s="44">
        <v>11</v>
      </c>
      <c r="J22" s="44">
        <v>10.9</v>
      </c>
      <c r="K22" s="45">
        <v>11</v>
      </c>
      <c r="L22" s="44">
        <v>11</v>
      </c>
      <c r="M22" s="44">
        <v>7.6</v>
      </c>
      <c r="N22" s="44">
        <v>11</v>
      </c>
      <c r="O22" s="45">
        <v>9.8000000000000007</v>
      </c>
      <c r="P22" s="44">
        <v>3.6</v>
      </c>
      <c r="Q22" s="44">
        <v>2.4</v>
      </c>
      <c r="R22" s="44">
        <v>8.6</v>
      </c>
      <c r="S22" s="51">
        <v>8.3000000000000007</v>
      </c>
    </row>
    <row r="23" spans="1:19" s="10" customFormat="1" ht="57.75" customHeight="1">
      <c r="A23" s="31"/>
      <c r="B23" s="38" t="s">
        <v>22</v>
      </c>
      <c r="C23" s="38"/>
      <c r="D23" s="44"/>
      <c r="E23" s="44"/>
      <c r="F23" s="44"/>
      <c r="G23" s="45"/>
      <c r="H23" s="44"/>
      <c r="I23" s="44"/>
      <c r="J23" s="44"/>
      <c r="K23" s="45"/>
      <c r="L23" s="44"/>
      <c r="M23" s="44"/>
      <c r="N23" s="44"/>
      <c r="O23" s="45"/>
      <c r="P23" s="44"/>
      <c r="Q23" s="44"/>
      <c r="R23" s="44"/>
      <c r="S23" s="51"/>
    </row>
    <row r="24" spans="1:19" s="10" customFormat="1">
      <c r="A24" s="31"/>
      <c r="B24" s="39" t="s">
        <v>21</v>
      </c>
      <c r="C24" s="39"/>
      <c r="D24" s="44">
        <v>11</v>
      </c>
      <c r="E24" s="44">
        <v>11</v>
      </c>
      <c r="F24" s="44">
        <v>4</v>
      </c>
      <c r="G24" s="45">
        <v>6</v>
      </c>
      <c r="H24" s="44">
        <v>10</v>
      </c>
      <c r="I24" s="44">
        <v>11</v>
      </c>
      <c r="J24" s="44">
        <v>10</v>
      </c>
      <c r="K24" s="45">
        <v>11</v>
      </c>
      <c r="L24" s="44">
        <v>11</v>
      </c>
      <c r="M24" s="44">
        <v>11</v>
      </c>
      <c r="N24" s="44">
        <v>11</v>
      </c>
      <c r="O24" s="45">
        <v>11</v>
      </c>
      <c r="P24" s="44">
        <v>6</v>
      </c>
      <c r="Q24" s="44">
        <v>11</v>
      </c>
      <c r="R24" s="44">
        <v>11</v>
      </c>
      <c r="S24" s="51">
        <v>11</v>
      </c>
    </row>
    <row r="25" spans="1:19" s="10" customFormat="1" ht="24" customHeight="1">
      <c r="A25" s="31"/>
      <c r="B25" s="38" t="s">
        <v>23</v>
      </c>
      <c r="C25" s="38"/>
      <c r="D25" s="44"/>
      <c r="E25" s="44"/>
      <c r="F25" s="44"/>
      <c r="G25" s="45"/>
      <c r="H25" s="44"/>
      <c r="I25" s="44"/>
      <c r="J25" s="44"/>
      <c r="K25" s="45"/>
      <c r="L25" s="44"/>
      <c r="M25" s="44"/>
      <c r="N25" s="44"/>
      <c r="O25" s="45"/>
      <c r="P25" s="44"/>
      <c r="Q25" s="44"/>
      <c r="R25" s="44"/>
      <c r="S25" s="51"/>
    </row>
    <row r="26" spans="1:19" ht="24" customHeight="1">
      <c r="A26" s="31"/>
      <c r="B26" s="36" t="s">
        <v>24</v>
      </c>
      <c r="C26" s="36"/>
      <c r="D26" s="2">
        <f>SUM(D27,D28)</f>
        <v>15</v>
      </c>
      <c r="E26" s="2">
        <f t="shared" ref="E26:S26" si="7">SUM(E27,E28)</f>
        <v>15</v>
      </c>
      <c r="F26" s="2">
        <f t="shared" si="7"/>
        <v>8</v>
      </c>
      <c r="G26" s="2">
        <f t="shared" si="7"/>
        <v>3</v>
      </c>
      <c r="H26" s="2">
        <f t="shared" si="7"/>
        <v>15</v>
      </c>
      <c r="I26" s="2">
        <f t="shared" si="7"/>
        <v>15</v>
      </c>
      <c r="J26" s="2">
        <f t="shared" si="7"/>
        <v>15</v>
      </c>
      <c r="K26" s="2">
        <f t="shared" si="7"/>
        <v>15</v>
      </c>
      <c r="L26" s="2">
        <f t="shared" si="7"/>
        <v>15</v>
      </c>
      <c r="M26" s="2">
        <f t="shared" si="7"/>
        <v>6</v>
      </c>
      <c r="N26" s="2">
        <f t="shared" si="7"/>
        <v>15</v>
      </c>
      <c r="O26" s="2">
        <f t="shared" si="7"/>
        <v>15</v>
      </c>
      <c r="P26" s="2">
        <f t="shared" si="7"/>
        <v>5</v>
      </c>
      <c r="Q26" s="2">
        <f t="shared" si="7"/>
        <v>7</v>
      </c>
      <c r="R26" s="2">
        <f t="shared" si="7"/>
        <v>8</v>
      </c>
      <c r="S26" s="6">
        <f t="shared" si="7"/>
        <v>15</v>
      </c>
    </row>
    <row r="27" spans="1:19" ht="24" customHeight="1">
      <c r="A27" s="31"/>
      <c r="B27" s="39" t="s">
        <v>25</v>
      </c>
      <c r="C27" s="39"/>
      <c r="D27" s="16">
        <v>10</v>
      </c>
      <c r="E27" s="16">
        <v>10</v>
      </c>
      <c r="F27" s="16">
        <v>3</v>
      </c>
      <c r="G27" s="17">
        <v>0</v>
      </c>
      <c r="H27" s="16">
        <v>10</v>
      </c>
      <c r="I27" s="16">
        <v>10</v>
      </c>
      <c r="J27" s="16">
        <v>10</v>
      </c>
      <c r="K27" s="17">
        <v>10</v>
      </c>
      <c r="L27" s="16">
        <v>10</v>
      </c>
      <c r="M27" s="16">
        <v>3</v>
      </c>
      <c r="N27" s="16">
        <v>10</v>
      </c>
      <c r="O27" s="17">
        <v>10</v>
      </c>
      <c r="P27" s="16">
        <v>0</v>
      </c>
      <c r="Q27" s="16">
        <v>2</v>
      </c>
      <c r="R27" s="16">
        <v>3</v>
      </c>
      <c r="S27" s="18">
        <v>10</v>
      </c>
    </row>
    <row r="28" spans="1:19" ht="24" customHeight="1">
      <c r="A28" s="31"/>
      <c r="B28" s="39" t="s">
        <v>26</v>
      </c>
      <c r="C28" s="39"/>
      <c r="D28" s="16">
        <v>5</v>
      </c>
      <c r="E28" s="16">
        <v>5</v>
      </c>
      <c r="F28" s="16">
        <v>5</v>
      </c>
      <c r="G28" s="17">
        <v>3</v>
      </c>
      <c r="H28" s="16">
        <v>5</v>
      </c>
      <c r="I28" s="16">
        <v>5</v>
      </c>
      <c r="J28" s="16">
        <v>5</v>
      </c>
      <c r="K28" s="17">
        <v>5</v>
      </c>
      <c r="L28" s="16">
        <v>5</v>
      </c>
      <c r="M28" s="16">
        <v>3</v>
      </c>
      <c r="N28" s="16">
        <v>5</v>
      </c>
      <c r="O28" s="17">
        <v>5</v>
      </c>
      <c r="P28" s="16">
        <v>5</v>
      </c>
      <c r="Q28" s="16">
        <v>5</v>
      </c>
      <c r="R28" s="16">
        <v>5</v>
      </c>
      <c r="S28" s="18">
        <v>5</v>
      </c>
    </row>
    <row r="29" spans="1:19">
      <c r="A29" s="31"/>
      <c r="B29" s="36" t="s">
        <v>27</v>
      </c>
      <c r="C29" s="36"/>
      <c r="D29" s="2">
        <f>SUM(D30,D32,D34,D36)</f>
        <v>2</v>
      </c>
      <c r="E29" s="2">
        <f t="shared" ref="E29:S29" si="8">SUM(E30,E32,E34,E36)</f>
        <v>9</v>
      </c>
      <c r="F29" s="2">
        <f t="shared" si="8"/>
        <v>9</v>
      </c>
      <c r="G29" s="2">
        <f t="shared" si="8"/>
        <v>2</v>
      </c>
      <c r="H29" s="2">
        <f t="shared" si="8"/>
        <v>4.5</v>
      </c>
      <c r="I29" s="2">
        <f t="shared" si="8"/>
        <v>2</v>
      </c>
      <c r="J29" s="2">
        <f t="shared" si="8"/>
        <v>7</v>
      </c>
      <c r="K29" s="2">
        <f t="shared" si="8"/>
        <v>5.5</v>
      </c>
      <c r="L29" s="2">
        <f t="shared" si="8"/>
        <v>10</v>
      </c>
      <c r="M29" s="2">
        <f t="shared" si="8"/>
        <v>1.5</v>
      </c>
      <c r="N29" s="2">
        <f t="shared" si="8"/>
        <v>2</v>
      </c>
      <c r="O29" s="2">
        <f t="shared" si="8"/>
        <v>5</v>
      </c>
      <c r="P29" s="2">
        <f t="shared" si="8"/>
        <v>9</v>
      </c>
      <c r="Q29" s="2">
        <f t="shared" si="8"/>
        <v>7</v>
      </c>
      <c r="R29" s="2">
        <f t="shared" si="8"/>
        <v>2.5</v>
      </c>
      <c r="S29" s="6">
        <f t="shared" si="8"/>
        <v>10</v>
      </c>
    </row>
    <row r="30" spans="1:19" ht="23.25" customHeight="1">
      <c r="A30" s="31"/>
      <c r="B30" s="39" t="s">
        <v>28</v>
      </c>
      <c r="C30" s="39"/>
      <c r="D30" s="44">
        <v>0</v>
      </c>
      <c r="E30" s="44">
        <v>3</v>
      </c>
      <c r="F30" s="44">
        <v>3</v>
      </c>
      <c r="G30" s="45">
        <v>0</v>
      </c>
      <c r="H30" s="44">
        <v>1.5</v>
      </c>
      <c r="I30" s="44">
        <v>0</v>
      </c>
      <c r="J30" s="44">
        <v>2</v>
      </c>
      <c r="K30" s="45">
        <v>1.5</v>
      </c>
      <c r="L30" s="44">
        <v>3</v>
      </c>
      <c r="M30" s="44">
        <v>0.5</v>
      </c>
      <c r="N30" s="44">
        <v>0</v>
      </c>
      <c r="O30" s="45">
        <v>1</v>
      </c>
      <c r="P30" s="44">
        <v>3</v>
      </c>
      <c r="Q30" s="44">
        <v>3</v>
      </c>
      <c r="R30" s="44">
        <v>0.5</v>
      </c>
      <c r="S30" s="51">
        <v>3</v>
      </c>
    </row>
    <row r="31" spans="1:19" ht="23.25" customHeight="1">
      <c r="A31" s="31"/>
      <c r="B31" s="38" t="s">
        <v>29</v>
      </c>
      <c r="C31" s="38"/>
      <c r="D31" s="44"/>
      <c r="E31" s="44"/>
      <c r="F31" s="44"/>
      <c r="G31" s="45"/>
      <c r="H31" s="44"/>
      <c r="I31" s="44"/>
      <c r="J31" s="44"/>
      <c r="K31" s="45"/>
      <c r="L31" s="44"/>
      <c r="M31" s="44"/>
      <c r="N31" s="44"/>
      <c r="O31" s="45"/>
      <c r="P31" s="44"/>
      <c r="Q31" s="44"/>
      <c r="R31" s="44"/>
      <c r="S31" s="51"/>
    </row>
    <row r="32" spans="1:19" s="10" customFormat="1" ht="23.25" customHeight="1">
      <c r="A32" s="31"/>
      <c r="B32" s="39" t="s">
        <v>28</v>
      </c>
      <c r="C32" s="39"/>
      <c r="D32" s="44">
        <v>0</v>
      </c>
      <c r="E32" s="47">
        <v>4</v>
      </c>
      <c r="F32" s="47">
        <v>4</v>
      </c>
      <c r="G32" s="47">
        <v>0</v>
      </c>
      <c r="H32" s="47">
        <v>1</v>
      </c>
      <c r="I32" s="47">
        <v>0</v>
      </c>
      <c r="J32" s="47">
        <v>2</v>
      </c>
      <c r="K32" s="47">
        <v>1</v>
      </c>
      <c r="L32" s="47">
        <v>4</v>
      </c>
      <c r="M32" s="47">
        <v>1</v>
      </c>
      <c r="N32" s="47">
        <v>0</v>
      </c>
      <c r="O32" s="47">
        <v>2</v>
      </c>
      <c r="P32" s="47">
        <v>4</v>
      </c>
      <c r="Q32" s="47">
        <v>4</v>
      </c>
      <c r="R32" s="47">
        <v>1</v>
      </c>
      <c r="S32" s="57">
        <v>4</v>
      </c>
    </row>
    <row r="33" spans="1:19" s="10" customFormat="1" ht="24" customHeight="1">
      <c r="A33" s="31"/>
      <c r="B33" s="38" t="s">
        <v>30</v>
      </c>
      <c r="C33" s="38"/>
      <c r="D33" s="44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57"/>
    </row>
    <row r="34" spans="1:19" ht="23.25" customHeight="1">
      <c r="A34" s="31"/>
      <c r="B34" s="39" t="s">
        <v>28</v>
      </c>
      <c r="C34" s="39"/>
      <c r="D34" s="44">
        <v>0</v>
      </c>
      <c r="E34" s="44">
        <v>0</v>
      </c>
      <c r="F34" s="44">
        <v>0</v>
      </c>
      <c r="G34" s="45">
        <v>0</v>
      </c>
      <c r="H34" s="44">
        <v>0</v>
      </c>
      <c r="I34" s="44">
        <v>0</v>
      </c>
      <c r="J34" s="44">
        <v>1</v>
      </c>
      <c r="K34" s="45">
        <v>1</v>
      </c>
      <c r="L34" s="44">
        <v>1</v>
      </c>
      <c r="M34" s="44">
        <v>0</v>
      </c>
      <c r="N34" s="44">
        <v>0</v>
      </c>
      <c r="O34" s="45">
        <v>1</v>
      </c>
      <c r="P34" s="44">
        <v>1</v>
      </c>
      <c r="Q34" s="44">
        <v>0</v>
      </c>
      <c r="R34" s="44">
        <v>1</v>
      </c>
      <c r="S34" s="51">
        <v>1</v>
      </c>
    </row>
    <row r="35" spans="1:19">
      <c r="A35" s="31"/>
      <c r="B35" s="38" t="s">
        <v>31</v>
      </c>
      <c r="C35" s="38"/>
      <c r="D35" s="44"/>
      <c r="E35" s="44"/>
      <c r="F35" s="44"/>
      <c r="G35" s="45"/>
      <c r="H35" s="44"/>
      <c r="I35" s="44"/>
      <c r="J35" s="44"/>
      <c r="K35" s="45"/>
      <c r="L35" s="44"/>
      <c r="M35" s="44"/>
      <c r="N35" s="44"/>
      <c r="O35" s="45"/>
      <c r="P35" s="44"/>
      <c r="Q35" s="44"/>
      <c r="R35" s="44"/>
      <c r="S35" s="51"/>
    </row>
    <row r="36" spans="1:19" ht="24" customHeight="1">
      <c r="A36" s="31"/>
      <c r="B36" s="39" t="s">
        <v>32</v>
      </c>
      <c r="C36" s="39"/>
      <c r="D36" s="16">
        <v>2</v>
      </c>
      <c r="E36" s="16">
        <v>2</v>
      </c>
      <c r="F36" s="16">
        <v>2</v>
      </c>
      <c r="G36" s="17">
        <v>2</v>
      </c>
      <c r="H36" s="16">
        <v>2</v>
      </c>
      <c r="I36" s="16">
        <v>2</v>
      </c>
      <c r="J36" s="16">
        <v>2</v>
      </c>
      <c r="K36" s="17">
        <v>2</v>
      </c>
      <c r="L36" s="16">
        <v>2</v>
      </c>
      <c r="M36" s="16">
        <v>0</v>
      </c>
      <c r="N36" s="16">
        <v>2</v>
      </c>
      <c r="O36" s="17">
        <v>1</v>
      </c>
      <c r="P36" s="16">
        <v>1</v>
      </c>
      <c r="Q36" s="16">
        <v>0</v>
      </c>
      <c r="R36" s="16">
        <v>0</v>
      </c>
      <c r="S36" s="18">
        <v>2</v>
      </c>
    </row>
    <row r="37" spans="1:19" ht="24" customHeight="1">
      <c r="A37" s="31"/>
      <c r="B37" s="48" t="s">
        <v>33</v>
      </c>
      <c r="C37" s="48"/>
      <c r="D37" s="2">
        <f>D38</f>
        <v>5</v>
      </c>
      <c r="E37" s="2">
        <f t="shared" ref="E37:S37" si="9">E38</f>
        <v>5</v>
      </c>
      <c r="F37" s="2">
        <f t="shared" si="9"/>
        <v>5</v>
      </c>
      <c r="G37" s="2">
        <f t="shared" si="9"/>
        <v>0</v>
      </c>
      <c r="H37" s="2">
        <f t="shared" si="9"/>
        <v>5</v>
      </c>
      <c r="I37" s="2">
        <f t="shared" si="9"/>
        <v>5</v>
      </c>
      <c r="J37" s="2">
        <f t="shared" si="9"/>
        <v>5</v>
      </c>
      <c r="K37" s="2">
        <f t="shared" si="9"/>
        <v>5</v>
      </c>
      <c r="L37" s="2">
        <f t="shared" si="9"/>
        <v>5</v>
      </c>
      <c r="M37" s="2">
        <f t="shared" si="9"/>
        <v>4</v>
      </c>
      <c r="N37" s="2">
        <f t="shared" si="9"/>
        <v>5</v>
      </c>
      <c r="O37" s="2">
        <f t="shared" si="9"/>
        <v>5</v>
      </c>
      <c r="P37" s="2">
        <f t="shared" si="9"/>
        <v>5</v>
      </c>
      <c r="Q37" s="2">
        <f t="shared" si="9"/>
        <v>0</v>
      </c>
      <c r="R37" s="2">
        <f t="shared" si="9"/>
        <v>5</v>
      </c>
      <c r="S37" s="6">
        <f t="shared" si="9"/>
        <v>5</v>
      </c>
    </row>
    <row r="38" spans="1:19" ht="24" customHeight="1">
      <c r="A38" s="31"/>
      <c r="B38" s="39" t="s">
        <v>34</v>
      </c>
      <c r="C38" s="39"/>
      <c r="D38" s="16">
        <v>5</v>
      </c>
      <c r="E38" s="16">
        <v>5</v>
      </c>
      <c r="F38" s="16">
        <v>5</v>
      </c>
      <c r="G38" s="17">
        <v>0</v>
      </c>
      <c r="H38" s="16">
        <v>5</v>
      </c>
      <c r="I38" s="16">
        <v>5</v>
      </c>
      <c r="J38" s="16">
        <v>5</v>
      </c>
      <c r="K38" s="17">
        <v>5</v>
      </c>
      <c r="L38" s="16">
        <v>5</v>
      </c>
      <c r="M38" s="16">
        <v>4</v>
      </c>
      <c r="N38" s="16">
        <v>5</v>
      </c>
      <c r="O38" s="17">
        <v>5</v>
      </c>
      <c r="P38" s="16">
        <v>5</v>
      </c>
      <c r="Q38" s="16">
        <v>0</v>
      </c>
      <c r="R38" s="16">
        <v>5</v>
      </c>
      <c r="S38" s="18">
        <v>5</v>
      </c>
    </row>
    <row r="39" spans="1:19">
      <c r="A39" s="31"/>
      <c r="B39" s="40" t="s">
        <v>18</v>
      </c>
      <c r="C39" s="40"/>
      <c r="D39" s="3">
        <f>SUM(D21,D26,D29,D37)</f>
        <v>44</v>
      </c>
      <c r="E39" s="3">
        <f t="shared" ref="E39:S39" si="10">SUM(E21,E26,E29,E37)</f>
        <v>51</v>
      </c>
      <c r="F39" s="3">
        <f t="shared" si="10"/>
        <v>35.1</v>
      </c>
      <c r="G39" s="3">
        <f t="shared" si="10"/>
        <v>12.6</v>
      </c>
      <c r="H39" s="3">
        <f t="shared" si="10"/>
        <v>45.5</v>
      </c>
      <c r="I39" s="3">
        <f t="shared" si="10"/>
        <v>44</v>
      </c>
      <c r="J39" s="3">
        <f t="shared" si="10"/>
        <v>47.9</v>
      </c>
      <c r="K39" s="3">
        <f t="shared" si="10"/>
        <v>47.5</v>
      </c>
      <c r="L39" s="3">
        <f t="shared" si="10"/>
        <v>52</v>
      </c>
      <c r="M39" s="3">
        <f t="shared" si="10"/>
        <v>30.1</v>
      </c>
      <c r="N39" s="3">
        <f t="shared" si="10"/>
        <v>44</v>
      </c>
      <c r="O39" s="3">
        <f t="shared" si="10"/>
        <v>45.8</v>
      </c>
      <c r="P39" s="3">
        <f t="shared" si="10"/>
        <v>28.6</v>
      </c>
      <c r="Q39" s="3">
        <f t="shared" si="10"/>
        <v>27.4</v>
      </c>
      <c r="R39" s="3">
        <f t="shared" si="10"/>
        <v>35.1</v>
      </c>
      <c r="S39" s="7">
        <f t="shared" si="10"/>
        <v>49.3</v>
      </c>
    </row>
    <row r="40" spans="1:19" ht="24" customHeight="1">
      <c r="A40" s="31" t="s">
        <v>35</v>
      </c>
      <c r="B40" s="48" t="s">
        <v>36</v>
      </c>
      <c r="C40" s="48"/>
      <c r="D40" s="1">
        <f>D41</f>
        <v>0</v>
      </c>
      <c r="E40" s="1">
        <f t="shared" ref="E40:S40" si="11">E41</f>
        <v>5</v>
      </c>
      <c r="F40" s="1">
        <f t="shared" si="11"/>
        <v>5</v>
      </c>
      <c r="G40" s="1">
        <f t="shared" si="11"/>
        <v>1</v>
      </c>
      <c r="H40" s="1">
        <f t="shared" si="11"/>
        <v>5</v>
      </c>
      <c r="I40" s="1">
        <f t="shared" si="11"/>
        <v>5</v>
      </c>
      <c r="J40" s="1">
        <f t="shared" si="11"/>
        <v>5</v>
      </c>
      <c r="K40" s="1">
        <f t="shared" si="11"/>
        <v>5</v>
      </c>
      <c r="L40" s="1">
        <f t="shared" si="11"/>
        <v>5</v>
      </c>
      <c r="M40" s="1">
        <f t="shared" si="11"/>
        <v>5</v>
      </c>
      <c r="N40" s="1">
        <f t="shared" si="11"/>
        <v>0</v>
      </c>
      <c r="O40" s="1">
        <f t="shared" si="11"/>
        <v>5</v>
      </c>
      <c r="P40" s="1">
        <f t="shared" si="11"/>
        <v>2</v>
      </c>
      <c r="Q40" s="1">
        <f t="shared" si="11"/>
        <v>0</v>
      </c>
      <c r="R40" s="1">
        <f t="shared" si="11"/>
        <v>5</v>
      </c>
      <c r="S40" s="5">
        <f t="shared" si="11"/>
        <v>5</v>
      </c>
    </row>
    <row r="41" spans="1:19" ht="23.25" customHeight="1">
      <c r="A41" s="31"/>
      <c r="B41" s="39" t="s">
        <v>37</v>
      </c>
      <c r="C41" s="39"/>
      <c r="D41" s="16">
        <v>0</v>
      </c>
      <c r="E41" s="16">
        <v>5</v>
      </c>
      <c r="F41" s="16">
        <v>5</v>
      </c>
      <c r="G41" s="17">
        <v>1</v>
      </c>
      <c r="H41" s="16">
        <v>5</v>
      </c>
      <c r="I41" s="16">
        <v>5</v>
      </c>
      <c r="J41" s="16">
        <v>5</v>
      </c>
      <c r="K41" s="17">
        <v>5</v>
      </c>
      <c r="L41" s="16">
        <v>5</v>
      </c>
      <c r="M41" s="16">
        <v>5</v>
      </c>
      <c r="N41" s="16">
        <v>0</v>
      </c>
      <c r="O41" s="17">
        <v>5</v>
      </c>
      <c r="P41" s="16">
        <v>2</v>
      </c>
      <c r="Q41" s="16">
        <v>0</v>
      </c>
      <c r="R41" s="16">
        <v>5</v>
      </c>
      <c r="S41" s="18">
        <v>5</v>
      </c>
    </row>
    <row r="42" spans="1:19">
      <c r="A42" s="31"/>
      <c r="B42" s="48" t="s">
        <v>38</v>
      </c>
      <c r="C42" s="48"/>
      <c r="D42" s="1">
        <f>D43</f>
        <v>5</v>
      </c>
      <c r="E42" s="1">
        <f t="shared" ref="E42:S42" si="12">E43</f>
        <v>5</v>
      </c>
      <c r="F42" s="1">
        <f t="shared" si="12"/>
        <v>5</v>
      </c>
      <c r="G42" s="1">
        <f t="shared" si="12"/>
        <v>5</v>
      </c>
      <c r="H42" s="1">
        <f t="shared" si="12"/>
        <v>5</v>
      </c>
      <c r="I42" s="1">
        <f t="shared" si="12"/>
        <v>5</v>
      </c>
      <c r="J42" s="1">
        <f t="shared" si="12"/>
        <v>5</v>
      </c>
      <c r="K42" s="1">
        <f t="shared" si="12"/>
        <v>5</v>
      </c>
      <c r="L42" s="1">
        <f t="shared" si="12"/>
        <v>5</v>
      </c>
      <c r="M42" s="1">
        <f t="shared" si="12"/>
        <v>5</v>
      </c>
      <c r="N42" s="1">
        <f t="shared" si="12"/>
        <v>5</v>
      </c>
      <c r="O42" s="1">
        <f t="shared" si="12"/>
        <v>5</v>
      </c>
      <c r="P42" s="1">
        <f t="shared" si="12"/>
        <v>5</v>
      </c>
      <c r="Q42" s="1">
        <f t="shared" si="12"/>
        <v>5</v>
      </c>
      <c r="R42" s="1">
        <f t="shared" si="12"/>
        <v>5</v>
      </c>
      <c r="S42" s="5">
        <f t="shared" si="12"/>
        <v>5</v>
      </c>
    </row>
    <row r="43" spans="1:19" ht="58.5" customHeight="1">
      <c r="A43" s="31"/>
      <c r="B43" s="39" t="s">
        <v>39</v>
      </c>
      <c r="C43" s="39"/>
      <c r="D43" s="16">
        <v>5</v>
      </c>
      <c r="E43" s="16">
        <v>5</v>
      </c>
      <c r="F43" s="16">
        <v>5</v>
      </c>
      <c r="G43" s="17">
        <v>5</v>
      </c>
      <c r="H43" s="16">
        <v>5</v>
      </c>
      <c r="I43" s="16">
        <v>5</v>
      </c>
      <c r="J43" s="16">
        <v>5</v>
      </c>
      <c r="K43" s="17">
        <v>5</v>
      </c>
      <c r="L43" s="16">
        <v>5</v>
      </c>
      <c r="M43" s="16">
        <v>5</v>
      </c>
      <c r="N43" s="16">
        <v>5</v>
      </c>
      <c r="O43" s="17">
        <v>5</v>
      </c>
      <c r="P43" s="16">
        <v>5</v>
      </c>
      <c r="Q43" s="16">
        <v>5</v>
      </c>
      <c r="R43" s="16">
        <v>5</v>
      </c>
      <c r="S43" s="18">
        <v>5</v>
      </c>
    </row>
    <row r="44" spans="1:19">
      <c r="A44" s="31"/>
      <c r="B44" s="49" t="s">
        <v>18</v>
      </c>
      <c r="C44" s="50"/>
      <c r="D44" s="1">
        <f>SUM(D40,D42)</f>
        <v>5</v>
      </c>
      <c r="E44" s="1">
        <f t="shared" ref="E44:S44" si="13">SUM(E40,E42)</f>
        <v>10</v>
      </c>
      <c r="F44" s="1">
        <f t="shared" si="13"/>
        <v>10</v>
      </c>
      <c r="G44" s="1">
        <f t="shared" si="13"/>
        <v>6</v>
      </c>
      <c r="H44" s="1">
        <f t="shared" si="13"/>
        <v>10</v>
      </c>
      <c r="I44" s="1">
        <f t="shared" si="13"/>
        <v>10</v>
      </c>
      <c r="J44" s="1">
        <f t="shared" si="13"/>
        <v>10</v>
      </c>
      <c r="K44" s="1">
        <f t="shared" si="13"/>
        <v>10</v>
      </c>
      <c r="L44" s="1">
        <f t="shared" si="13"/>
        <v>10</v>
      </c>
      <c r="M44" s="1">
        <f t="shared" si="13"/>
        <v>10</v>
      </c>
      <c r="N44" s="1">
        <f t="shared" si="13"/>
        <v>5</v>
      </c>
      <c r="O44" s="1">
        <f t="shared" si="13"/>
        <v>10</v>
      </c>
      <c r="P44" s="1">
        <f t="shared" si="13"/>
        <v>7</v>
      </c>
      <c r="Q44" s="1">
        <f t="shared" si="13"/>
        <v>5</v>
      </c>
      <c r="R44" s="1">
        <f t="shared" si="13"/>
        <v>10</v>
      </c>
      <c r="S44" s="5">
        <f t="shared" si="13"/>
        <v>10</v>
      </c>
    </row>
    <row r="45" spans="1:19">
      <c r="A45" s="55" t="s">
        <v>59</v>
      </c>
      <c r="B45" s="56"/>
      <c r="C45" s="50"/>
      <c r="D45" s="1">
        <f>SUM(D17,D20,D39,D44)</f>
        <v>83</v>
      </c>
      <c r="E45" s="1">
        <f t="shared" ref="E45:S45" si="14">SUM(E17,E20,E39,E44)</f>
        <v>98</v>
      </c>
      <c r="F45" s="1">
        <f t="shared" si="14"/>
        <v>80.099999999999994</v>
      </c>
      <c r="G45" s="1">
        <f t="shared" si="14"/>
        <v>51.6</v>
      </c>
      <c r="H45" s="1">
        <f t="shared" si="14"/>
        <v>90.5</v>
      </c>
      <c r="I45" s="1">
        <f t="shared" si="14"/>
        <v>84.5</v>
      </c>
      <c r="J45" s="1">
        <f t="shared" si="14"/>
        <v>94.9</v>
      </c>
      <c r="K45" s="1">
        <f t="shared" si="14"/>
        <v>94.5</v>
      </c>
      <c r="L45" s="1">
        <f t="shared" si="14"/>
        <v>99</v>
      </c>
      <c r="M45" s="1">
        <f t="shared" si="14"/>
        <v>73.099999999999994</v>
      </c>
      <c r="N45" s="1">
        <f t="shared" si="14"/>
        <v>85</v>
      </c>
      <c r="O45" s="1">
        <f t="shared" si="14"/>
        <v>90.8</v>
      </c>
      <c r="P45" s="1">
        <f t="shared" si="14"/>
        <v>67.599999999999994</v>
      </c>
      <c r="Q45" s="1">
        <f t="shared" si="14"/>
        <v>64.400000000000006</v>
      </c>
      <c r="R45" s="1">
        <f t="shared" si="14"/>
        <v>73.099999999999994</v>
      </c>
      <c r="S45" s="5">
        <f t="shared" si="14"/>
        <v>94.3</v>
      </c>
    </row>
    <row r="46" spans="1:19" s="15" customFormat="1" ht="17.25" thickBot="1">
      <c r="A46" s="52" t="s">
        <v>40</v>
      </c>
      <c r="B46" s="53"/>
      <c r="C46" s="54"/>
      <c r="D46" s="22" t="str">
        <f>IF(D45&gt;=90,"A",IF(D45&gt;=80,"B",IF(D45&gt;=60,"C",IF(D45&gt;=50,"D",IF(D45&lt;50,"F")))))</f>
        <v>B</v>
      </c>
      <c r="E46" s="22" t="str">
        <f t="shared" ref="E46:S46" si="15">IF(E45&gt;=90,"A",IF(E45&gt;=80,"B",IF(E45&gt;=60,"C",IF(E45&gt;=50,"D",IF(E45&lt;50,"F")))))</f>
        <v>A</v>
      </c>
      <c r="F46" s="22" t="str">
        <f t="shared" si="15"/>
        <v>B</v>
      </c>
      <c r="G46" s="22" t="str">
        <f t="shared" si="15"/>
        <v>D</v>
      </c>
      <c r="H46" s="22" t="str">
        <f t="shared" si="15"/>
        <v>A</v>
      </c>
      <c r="I46" s="22" t="str">
        <f t="shared" si="15"/>
        <v>B</v>
      </c>
      <c r="J46" s="22" t="str">
        <f t="shared" si="15"/>
        <v>A</v>
      </c>
      <c r="K46" s="22" t="str">
        <f t="shared" si="15"/>
        <v>A</v>
      </c>
      <c r="L46" s="22" t="str">
        <f t="shared" si="15"/>
        <v>A</v>
      </c>
      <c r="M46" s="22" t="str">
        <f t="shared" si="15"/>
        <v>C</v>
      </c>
      <c r="N46" s="22" t="str">
        <f t="shared" si="15"/>
        <v>B</v>
      </c>
      <c r="O46" s="22" t="str">
        <f t="shared" si="15"/>
        <v>A</v>
      </c>
      <c r="P46" s="22" t="str">
        <f t="shared" si="15"/>
        <v>C</v>
      </c>
      <c r="Q46" s="22" t="str">
        <f t="shared" si="15"/>
        <v>C</v>
      </c>
      <c r="R46" s="22" t="str">
        <f t="shared" si="15"/>
        <v>C</v>
      </c>
      <c r="S46" s="23" t="str">
        <f t="shared" si="15"/>
        <v>A</v>
      </c>
    </row>
  </sheetData>
  <autoFilter ref="A2:S46" xr:uid="{1BE3B344-A6F3-48A5-A47C-FC9AB85BFCE1}">
    <filterColumn colId="0" showButton="0"/>
    <filterColumn colId="1" showButton="0"/>
  </autoFilter>
  <mergeCells count="178">
    <mergeCell ref="R22:R23"/>
    <mergeCell ref="S22:S23"/>
    <mergeCell ref="P24:P25"/>
    <mergeCell ref="Q24:Q25"/>
    <mergeCell ref="R24:R25"/>
    <mergeCell ref="S24:S25"/>
    <mergeCell ref="R8:R9"/>
    <mergeCell ref="S8:S9"/>
    <mergeCell ref="P10:P11"/>
    <mergeCell ref="Q10:Q11"/>
    <mergeCell ref="R10:R11"/>
    <mergeCell ref="A46:C46"/>
    <mergeCell ref="P34:P35"/>
    <mergeCell ref="Q34:Q35"/>
    <mergeCell ref="R34:R35"/>
    <mergeCell ref="S34:S35"/>
    <mergeCell ref="A45:C45"/>
    <mergeCell ref="R30:R31"/>
    <mergeCell ref="S30:S31"/>
    <mergeCell ref="P32:P33"/>
    <mergeCell ref="Q32:Q33"/>
    <mergeCell ref="R32:R33"/>
    <mergeCell ref="S32:S33"/>
    <mergeCell ref="S10:S11"/>
    <mergeCell ref="L34:L35"/>
    <mergeCell ref="M34:M35"/>
    <mergeCell ref="N34:N35"/>
    <mergeCell ref="O34:O35"/>
    <mergeCell ref="P8:P9"/>
    <mergeCell ref="Q8:Q9"/>
    <mergeCell ref="P22:P23"/>
    <mergeCell ref="Q22:Q23"/>
    <mergeCell ref="P30:P31"/>
    <mergeCell ref="Q30:Q31"/>
    <mergeCell ref="N30:N31"/>
    <mergeCell ref="O30:O31"/>
    <mergeCell ref="L32:L33"/>
    <mergeCell ref="M32:M33"/>
    <mergeCell ref="N32:N33"/>
    <mergeCell ref="O32:O33"/>
    <mergeCell ref="N22:N23"/>
    <mergeCell ref="O22:O23"/>
    <mergeCell ref="L24:L25"/>
    <mergeCell ref="M24:M25"/>
    <mergeCell ref="N24:N25"/>
    <mergeCell ref="O24:O25"/>
    <mergeCell ref="N8:N9"/>
    <mergeCell ref="O8:O9"/>
    <mergeCell ref="L10:L11"/>
    <mergeCell ref="M10:M11"/>
    <mergeCell ref="N10:N11"/>
    <mergeCell ref="O10:O11"/>
    <mergeCell ref="H34:H35"/>
    <mergeCell ref="I34:I35"/>
    <mergeCell ref="J34:J35"/>
    <mergeCell ref="K34:K35"/>
    <mergeCell ref="L8:L9"/>
    <mergeCell ref="M8:M9"/>
    <mergeCell ref="L22:L23"/>
    <mergeCell ref="M22:M23"/>
    <mergeCell ref="L30:L31"/>
    <mergeCell ref="M30:M31"/>
    <mergeCell ref="H30:H31"/>
    <mergeCell ref="I30:I31"/>
    <mergeCell ref="J30:J31"/>
    <mergeCell ref="K30:K31"/>
    <mergeCell ref="H32:H33"/>
    <mergeCell ref="I32:I33"/>
    <mergeCell ref="J32:J33"/>
    <mergeCell ref="K32:K33"/>
    <mergeCell ref="I22:I23"/>
    <mergeCell ref="J22:J23"/>
    <mergeCell ref="K22:K23"/>
    <mergeCell ref="H24:H25"/>
    <mergeCell ref="I24:I25"/>
    <mergeCell ref="J24:J25"/>
    <mergeCell ref="K24:K25"/>
    <mergeCell ref="H8:H9"/>
    <mergeCell ref="I8:I9"/>
    <mergeCell ref="J8:J9"/>
    <mergeCell ref="K8:K9"/>
    <mergeCell ref="H10:H11"/>
    <mergeCell ref="I10:I11"/>
    <mergeCell ref="J10:J11"/>
    <mergeCell ref="K10:K11"/>
    <mergeCell ref="H22:H23"/>
    <mergeCell ref="B36:C36"/>
    <mergeCell ref="B37:C37"/>
    <mergeCell ref="B38:C38"/>
    <mergeCell ref="B39:C39"/>
    <mergeCell ref="A40:A44"/>
    <mergeCell ref="B40:C40"/>
    <mergeCell ref="B41:C41"/>
    <mergeCell ref="B42:C42"/>
    <mergeCell ref="B43:C43"/>
    <mergeCell ref="B44:C44"/>
    <mergeCell ref="A21:A39"/>
    <mergeCell ref="B21:C21"/>
    <mergeCell ref="B34:C34"/>
    <mergeCell ref="B35:C35"/>
    <mergeCell ref="D34:D35"/>
    <mergeCell ref="E34:E35"/>
    <mergeCell ref="F34:F35"/>
    <mergeCell ref="G34:G35"/>
    <mergeCell ref="B32:C32"/>
    <mergeCell ref="B33:C33"/>
    <mergeCell ref="D32:D33"/>
    <mergeCell ref="E32:E33"/>
    <mergeCell ref="F32:F33"/>
    <mergeCell ref="G32:G33"/>
    <mergeCell ref="G30:G31"/>
    <mergeCell ref="F22:F23"/>
    <mergeCell ref="G22:G23"/>
    <mergeCell ref="B24:C24"/>
    <mergeCell ref="B25:C25"/>
    <mergeCell ref="D24:D25"/>
    <mergeCell ref="E24:E25"/>
    <mergeCell ref="F24:F25"/>
    <mergeCell ref="G24:G25"/>
    <mergeCell ref="B22:C22"/>
    <mergeCell ref="B23:C23"/>
    <mergeCell ref="D22:D23"/>
    <mergeCell ref="E22:E23"/>
    <mergeCell ref="B26:C26"/>
    <mergeCell ref="B27:C27"/>
    <mergeCell ref="B28:C28"/>
    <mergeCell ref="B29:C29"/>
    <mergeCell ref="A18:A20"/>
    <mergeCell ref="B18:C18"/>
    <mergeCell ref="B19:C19"/>
    <mergeCell ref="B20:C20"/>
    <mergeCell ref="B30:C30"/>
    <mergeCell ref="B31:C31"/>
    <mergeCell ref="D30:D31"/>
    <mergeCell ref="E30:E31"/>
    <mergeCell ref="F30:F31"/>
    <mergeCell ref="A1:C1"/>
    <mergeCell ref="D10:D11"/>
    <mergeCell ref="E10:E11"/>
    <mergeCell ref="F10:F11"/>
    <mergeCell ref="G10:G11"/>
    <mergeCell ref="B12:C12"/>
    <mergeCell ref="B9:C9"/>
    <mergeCell ref="D8:D9"/>
    <mergeCell ref="E8:E9"/>
    <mergeCell ref="F8:F9"/>
    <mergeCell ref="G8:G9"/>
    <mergeCell ref="B10:C10"/>
    <mergeCell ref="A2:C2"/>
    <mergeCell ref="A3:A17"/>
    <mergeCell ref="B3:C3"/>
    <mergeCell ref="B4:C4"/>
    <mergeCell ref="B5:C5"/>
    <mergeCell ref="B6:C6"/>
    <mergeCell ref="B7:C7"/>
    <mergeCell ref="B8:C8"/>
    <mergeCell ref="B11:C11"/>
    <mergeCell ref="B13:C13"/>
    <mergeCell ref="B14:C14"/>
    <mergeCell ref="B15:C15"/>
    <mergeCell ref="B16:C16"/>
    <mergeCell ref="B17:C17"/>
    <mergeCell ref="M1:M2"/>
    <mergeCell ref="N1:N2"/>
    <mergeCell ref="O1:O2"/>
    <mergeCell ref="P1:P2"/>
    <mergeCell ref="Q1:Q2"/>
    <mergeCell ref="R1:R2"/>
    <mergeCell ref="S1:S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phoneticPr fontId="1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</dc:creator>
  <cp:lastModifiedBy>5</cp:lastModifiedBy>
  <dcterms:created xsi:type="dcterms:W3CDTF">2024-07-25T08:22:54Z</dcterms:created>
  <dcterms:modified xsi:type="dcterms:W3CDTF">2024-12-27T04:42:06Z</dcterms:modified>
</cp:coreProperties>
</file>